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20" yWindow="-120" windowWidth="29040" windowHeight="15720" firstSheet="10" activeTab="10"/>
  </bookViews>
  <sheets>
    <sheet name="راهنما" sheetId="3" r:id="rId1"/>
    <sheet name="تقسیمات کشوری و ساختار شهرستان" sheetId="17" r:id="rId2"/>
    <sheet name="نیروی انسانی و مراکز" sheetId="18" r:id="rId3"/>
    <sheet name="تعریف 12 شاخص" sheetId="1" r:id="rId4"/>
    <sheet name="مرگ کمتر از 5 سال " sheetId="19" r:id="rId5"/>
    <sheet name="نرخ باروری کلی" sheetId="20" r:id="rId6"/>
    <sheet name="زایمان در منزل" sheetId="21" r:id="rId7"/>
    <sheet name="مرگ مادر " sheetId="22" r:id="rId8"/>
    <sheet name="شیوع دیابت" sheetId="24" r:id="rId9"/>
    <sheet name="اثربخشی درمان دیابت " sheetId="25" r:id="rId10"/>
    <sheet name="شیوع اضافه وزن و چاقی" sheetId="26" r:id="rId11"/>
    <sheet name="لاغری کمتر از 5 سال" sheetId="27" r:id="rId12"/>
    <sheet name="میزان بروز سل" sheetId="28" r:id="rId13"/>
    <sheet name="میزان اقدام خودکشی" sheetId="29" r:id="rId14"/>
    <sheet name="میزان فوت ناشی از خودکشی" sheetId="30" r:id="rId15"/>
    <sheet name="نسبت نوازاد با وزن کم تولد" sheetId="23" r:id="rId16"/>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B24" i="23" l="1"/>
  <c r="FA24" i="23"/>
  <c r="EZ24" i="23"/>
  <c r="EY24" i="23"/>
  <c r="EX24" i="23"/>
  <c r="EW24" i="23"/>
  <c r="EV24" i="23"/>
  <c r="EU24" i="23"/>
  <c r="ET24" i="23"/>
  <c r="ES24" i="23"/>
  <c r="ER24" i="23"/>
  <c r="EQ24" i="23"/>
  <c r="EP24" i="23"/>
  <c r="DO24" i="23"/>
  <c r="DN24" i="23"/>
  <c r="DM24" i="23"/>
  <c r="DL24" i="23"/>
  <c r="DK24" i="23"/>
  <c r="DJ24" i="23"/>
  <c r="DI24" i="23"/>
  <c r="DH24" i="23"/>
  <c r="DG24" i="23"/>
  <c r="DF24" i="23"/>
  <c r="DE24" i="23"/>
  <c r="DD24" i="23"/>
  <c r="DC24" i="23"/>
  <c r="CB24" i="23"/>
  <c r="CA24" i="23"/>
  <c r="BZ24" i="23"/>
  <c r="BY24" i="23"/>
  <c r="BX24" i="23"/>
  <c r="BW24" i="23"/>
  <c r="BV24" i="23"/>
  <c r="BU24" i="23"/>
  <c r="BT24" i="23"/>
  <c r="BS24" i="23"/>
  <c r="BR24" i="23"/>
  <c r="BQ24" i="23"/>
  <c r="BP24" i="23"/>
  <c r="AO24" i="23"/>
  <c r="AN24" i="23"/>
  <c r="AM24" i="23"/>
  <c r="AL24" i="23"/>
  <c r="AK24" i="23"/>
  <c r="AJ24" i="23"/>
  <c r="AI24" i="23"/>
  <c r="AH24" i="23"/>
  <c r="AG24" i="23"/>
  <c r="AF24" i="23"/>
  <c r="AE24" i="23"/>
  <c r="AD24" i="23"/>
  <c r="AC24" i="23"/>
  <c r="ED24" i="30"/>
  <c r="EC24" i="30"/>
  <c r="EB24" i="30"/>
  <c r="EA24" i="30"/>
  <c r="DZ24" i="30"/>
  <c r="DY24" i="30"/>
  <c r="DX24" i="30"/>
  <c r="DW24" i="30"/>
  <c r="DV24" i="30"/>
  <c r="DU24" i="30"/>
  <c r="DT24" i="30"/>
  <c r="CW24" i="30"/>
  <c r="CV24" i="30"/>
  <c r="CU24" i="30"/>
  <c r="CT24" i="30"/>
  <c r="CS24" i="30"/>
  <c r="CR24" i="30"/>
  <c r="CQ24" i="30"/>
  <c r="CP24" i="30"/>
  <c r="CO24" i="30"/>
  <c r="CN24" i="30"/>
  <c r="CM24" i="30"/>
  <c r="BP24" i="30"/>
  <c r="BO24" i="30"/>
  <c r="BN24" i="30"/>
  <c r="BM24" i="30"/>
  <c r="BL24" i="30"/>
  <c r="BK24" i="30"/>
  <c r="BJ24" i="30"/>
  <c r="BI24" i="30"/>
  <c r="BH24" i="30"/>
  <c r="BG24" i="30"/>
  <c r="BF24" i="30"/>
  <c r="AI24" i="30"/>
  <c r="AH24" i="30"/>
  <c r="AG24" i="30"/>
  <c r="AF24" i="30"/>
  <c r="AE24" i="30"/>
  <c r="AD24" i="30"/>
  <c r="AC24" i="30"/>
  <c r="AB24" i="30"/>
  <c r="AA24" i="30"/>
  <c r="Z24" i="30"/>
  <c r="Y24" i="30"/>
  <c r="ED24" i="29"/>
  <c r="EC24" i="29"/>
  <c r="EB24" i="29"/>
  <c r="EA24" i="29"/>
  <c r="DZ24" i="29"/>
  <c r="DY24" i="29"/>
  <c r="DX24" i="29"/>
  <c r="DW24" i="29"/>
  <c r="DV24" i="29"/>
  <c r="DU24" i="29"/>
  <c r="DT24" i="29"/>
  <c r="CW24" i="29"/>
  <c r="CV24" i="29"/>
  <c r="CU24" i="29"/>
  <c r="CT24" i="29"/>
  <c r="CS24" i="29"/>
  <c r="CR24" i="29"/>
  <c r="CQ24" i="29"/>
  <c r="CP24" i="29"/>
  <c r="CO24" i="29"/>
  <c r="CN24" i="29"/>
  <c r="CM24" i="29"/>
  <c r="BP24" i="29"/>
  <c r="BO24" i="29"/>
  <c r="BN24" i="29"/>
  <c r="BM24" i="29"/>
  <c r="BL24" i="29"/>
  <c r="BK24" i="29"/>
  <c r="BJ24" i="29"/>
  <c r="BI24" i="29"/>
  <c r="BH24" i="29"/>
  <c r="BG24" i="29"/>
  <c r="BF24" i="29"/>
  <c r="AI24" i="29"/>
  <c r="AH24" i="29"/>
  <c r="AG24" i="29"/>
  <c r="AF24" i="29"/>
  <c r="AE24" i="29"/>
  <c r="AD24" i="29"/>
  <c r="AC24" i="29"/>
  <c r="AB24" i="29"/>
  <c r="AA24" i="29"/>
  <c r="Z24" i="29"/>
  <c r="Y24" i="29"/>
  <c r="DF24" i="28"/>
  <c r="DE24" i="28"/>
  <c r="DD24" i="28"/>
  <c r="DC24" i="28"/>
  <c r="DB24" i="28"/>
  <c r="DA24" i="28"/>
  <c r="CZ24" i="28"/>
  <c r="CY24" i="28"/>
  <c r="CX24" i="28"/>
  <c r="BD24" i="28"/>
  <c r="BC24" i="28"/>
  <c r="BB24" i="28"/>
  <c r="BA24" i="28"/>
  <c r="AZ24" i="28"/>
  <c r="AY24" i="28"/>
  <c r="AX24" i="28"/>
  <c r="AW24" i="28"/>
  <c r="AV24" i="28"/>
  <c r="AC24" i="28"/>
  <c r="AB24" i="28"/>
  <c r="AA24" i="28"/>
  <c r="Z24" i="28"/>
  <c r="Y24" i="28"/>
  <c r="X24" i="28"/>
  <c r="W24" i="28"/>
  <c r="V24" i="28"/>
  <c r="U24" i="28"/>
  <c r="DF24" i="27" l="1"/>
  <c r="DE24" i="27"/>
  <c r="DD24" i="27"/>
  <c r="DC24" i="27"/>
  <c r="DB24" i="27"/>
  <c r="DA24" i="27"/>
  <c r="CZ24" i="27"/>
  <c r="CY24" i="27"/>
  <c r="CX24" i="27"/>
  <c r="CE24" i="27"/>
  <c r="CD24" i="27"/>
  <c r="CC24" i="27"/>
  <c r="CB24" i="27"/>
  <c r="CA24" i="27"/>
  <c r="BZ24" i="27"/>
  <c r="BY24" i="27"/>
  <c r="BX24" i="27"/>
  <c r="BW24" i="27"/>
  <c r="BD24" i="27"/>
  <c r="BC24" i="27"/>
  <c r="BB24" i="27"/>
  <c r="BA24" i="27"/>
  <c r="AZ24" i="27"/>
  <c r="AY24" i="27"/>
  <c r="AX24" i="27"/>
  <c r="AW24" i="27"/>
  <c r="AV24" i="27"/>
  <c r="AC24" i="27"/>
  <c r="AB24" i="27"/>
  <c r="AA24" i="27"/>
  <c r="Z24" i="27"/>
  <c r="Y24" i="27"/>
  <c r="X24" i="27"/>
  <c r="W24" i="27"/>
  <c r="V24" i="27"/>
  <c r="U24" i="27"/>
  <c r="ED25" i="25"/>
  <c r="BF25" i="25"/>
  <c r="EE25" i="24"/>
  <c r="ED25" i="24"/>
  <c r="EC25" i="24"/>
  <c r="EB25" i="24"/>
  <c r="EA25" i="24"/>
  <c r="DZ25" i="24"/>
  <c r="DY25" i="24"/>
  <c r="DX25" i="24"/>
  <c r="DW25" i="24"/>
  <c r="DV25" i="24"/>
  <c r="DU25" i="24"/>
  <c r="CX25" i="24"/>
  <c r="CW25" i="24"/>
  <c r="CV25" i="24"/>
  <c r="CU25" i="24"/>
  <c r="CT25" i="24"/>
  <c r="CS25" i="24"/>
  <c r="CR25" i="24"/>
  <c r="CQ25" i="24"/>
  <c r="CP25" i="24"/>
  <c r="CO25" i="24"/>
  <c r="CN25" i="24"/>
  <c r="BQ25" i="24"/>
  <c r="BP25" i="24"/>
  <c r="BO25" i="24"/>
  <c r="BN25" i="24"/>
  <c r="BM25" i="24"/>
  <c r="BL25" i="24"/>
  <c r="BK25" i="24"/>
  <c r="BJ25" i="24"/>
  <c r="BI25" i="24"/>
  <c r="BH25" i="24"/>
  <c r="BG25" i="24"/>
  <c r="AJ25" i="24"/>
  <c r="AI25" i="24"/>
  <c r="AH25" i="24"/>
  <c r="AG25" i="24"/>
  <c r="AF25" i="24"/>
  <c r="AE25" i="24"/>
  <c r="AD25" i="24"/>
  <c r="AC25" i="24"/>
  <c r="AB25" i="24"/>
  <c r="AA25" i="24"/>
  <c r="Z25" i="24"/>
  <c r="DS25" i="22"/>
  <c r="DR25" i="22"/>
  <c r="DQ25" i="22"/>
  <c r="DP25" i="22"/>
  <c r="DO25" i="22"/>
  <c r="DN25" i="22"/>
  <c r="DM25" i="22"/>
  <c r="DL25" i="22"/>
  <c r="DK25" i="22"/>
  <c r="DJ25" i="22"/>
  <c r="CO25" i="22"/>
  <c r="CN25" i="22"/>
  <c r="CM25" i="22"/>
  <c r="CL25" i="22"/>
  <c r="CK25" i="22"/>
  <c r="CJ25" i="22"/>
  <c r="CI25" i="22"/>
  <c r="CH25" i="22"/>
  <c r="CG25" i="22"/>
  <c r="CF25" i="22"/>
  <c r="BK25" i="22"/>
  <c r="BJ25" i="22"/>
  <c r="BI25" i="22"/>
  <c r="BH25" i="22"/>
  <c r="BG25" i="22"/>
  <c r="BF25" i="22"/>
  <c r="BE25" i="22"/>
  <c r="BD25" i="22"/>
  <c r="BC25" i="22"/>
  <c r="BB25" i="22"/>
  <c r="AG25" i="22"/>
  <c r="AF25" i="22"/>
  <c r="AE25" i="22"/>
  <c r="AD25" i="22"/>
  <c r="AC25" i="22"/>
  <c r="AB25" i="22"/>
  <c r="AA25" i="22"/>
  <c r="Z25" i="22"/>
  <c r="Y25" i="22"/>
  <c r="X25" i="22"/>
  <c r="BW25" i="21"/>
  <c r="BV25" i="21"/>
  <c r="BU25" i="21"/>
  <c r="BT25" i="21"/>
  <c r="BS25" i="21"/>
  <c r="BR25" i="21"/>
  <c r="BE25" i="21"/>
  <c r="BD25" i="21"/>
  <c r="BC25" i="21"/>
  <c r="BB25" i="21"/>
  <c r="BA25" i="21"/>
  <c r="AZ25" i="21"/>
  <c r="AM25" i="21"/>
  <c r="AL25" i="21"/>
  <c r="AK25" i="21"/>
  <c r="AJ25" i="21"/>
  <c r="AI25" i="21"/>
  <c r="AH25" i="21"/>
  <c r="U25" i="21"/>
  <c r="T25" i="21"/>
  <c r="S25" i="21"/>
  <c r="R25" i="21"/>
  <c r="Q25" i="21"/>
  <c r="P25" i="21"/>
  <c r="DJ25" i="20"/>
  <c r="DI25" i="20"/>
  <c r="DH25" i="20"/>
  <c r="DG25" i="20"/>
  <c r="DF25" i="20"/>
  <c r="DE25" i="20"/>
  <c r="DD25" i="20"/>
  <c r="DC25" i="20"/>
  <c r="DB25" i="20"/>
  <c r="CH25" i="20"/>
  <c r="CG25" i="20"/>
  <c r="CF25" i="20"/>
  <c r="CE25" i="20"/>
  <c r="CD25" i="20"/>
  <c r="CC25" i="20"/>
  <c r="CB25" i="20"/>
  <c r="CA25" i="20"/>
  <c r="BZ25" i="20"/>
  <c r="CI25" i="20" s="1"/>
  <c r="BF25" i="20"/>
  <c r="BE25" i="20"/>
  <c r="BD25" i="20"/>
  <c r="BC25" i="20"/>
  <c r="BB25" i="20"/>
  <c r="BA25" i="20"/>
  <c r="AZ25" i="20"/>
  <c r="AY25" i="20"/>
  <c r="AX25" i="20"/>
  <c r="AD25" i="20"/>
  <c r="AC25" i="20"/>
  <c r="AB25" i="20"/>
  <c r="AA25" i="20"/>
  <c r="Z25" i="20"/>
  <c r="Y25" i="20"/>
  <c r="X25" i="20"/>
  <c r="W25" i="20"/>
  <c r="V25" i="20"/>
  <c r="AE25" i="20" s="1"/>
  <c r="DK25" i="20" l="1"/>
  <c r="BG25" i="20"/>
  <c r="CZ24" i="24"/>
  <c r="DA24" i="24"/>
  <c r="DB24" i="24"/>
  <c r="DC24" i="24"/>
  <c r="DD24" i="24"/>
  <c r="DG24" i="24"/>
  <c r="DI24" i="24"/>
  <c r="DJ24" i="24"/>
  <c r="DK24" i="24"/>
  <c r="DL24" i="24"/>
  <c r="DM24" i="24"/>
  <c r="DN24" i="24"/>
  <c r="DO24" i="24"/>
  <c r="DR24" i="24"/>
  <c r="CY24" i="24"/>
  <c r="BS24" i="24"/>
  <c r="BT24" i="24"/>
  <c r="BU24" i="24"/>
  <c r="BV24" i="24"/>
  <c r="BW24" i="24"/>
  <c r="BZ24" i="24"/>
  <c r="CC24" i="24"/>
  <c r="CD24" i="24"/>
  <c r="CE24" i="24"/>
  <c r="CF24" i="24"/>
  <c r="CG24" i="24"/>
  <c r="CH24" i="24"/>
  <c r="CK24" i="24"/>
  <c r="BR24" i="24"/>
  <c r="AL24" i="24"/>
  <c r="AM24" i="24"/>
  <c r="AN24" i="24"/>
  <c r="AO24" i="24"/>
  <c r="AP24" i="24"/>
  <c r="AS24" i="24"/>
  <c r="AU24" i="24"/>
  <c r="AV24" i="24"/>
  <c r="AW24" i="24"/>
  <c r="AX24" i="24"/>
  <c r="AY24" i="24"/>
  <c r="AZ24" i="24"/>
  <c r="BA24" i="24"/>
  <c r="BD24" i="24"/>
  <c r="AK24" i="24"/>
  <c r="E24" i="24"/>
  <c r="F24" i="24"/>
  <c r="G24" i="24"/>
  <c r="H24" i="24"/>
  <c r="I24" i="24"/>
  <c r="J24" i="24"/>
  <c r="K24" i="24"/>
  <c r="L24" i="24"/>
  <c r="M24" i="24"/>
  <c r="O24" i="24"/>
  <c r="P24" i="24"/>
  <c r="Q24" i="24"/>
  <c r="R24" i="24"/>
  <c r="S24" i="24"/>
  <c r="T24" i="24"/>
  <c r="W24" i="24"/>
  <c r="D24" i="24"/>
  <c r="CY24" i="25"/>
  <c r="CZ24" i="25"/>
  <c r="DA24" i="25"/>
  <c r="DB24" i="25"/>
  <c r="DC24" i="25"/>
  <c r="DD24" i="25"/>
  <c r="DE24" i="25"/>
  <c r="DF24" i="25"/>
  <c r="DG24" i="25"/>
  <c r="DH24" i="25"/>
  <c r="DI24" i="25"/>
  <c r="DJ24" i="25"/>
  <c r="DK24" i="25"/>
  <c r="DL24" i="25"/>
  <c r="DM24" i="25"/>
  <c r="DN24" i="25"/>
  <c r="DO24" i="25"/>
  <c r="DP24" i="25"/>
  <c r="DQ24" i="25"/>
  <c r="DR24" i="25"/>
  <c r="DS24" i="25"/>
  <c r="CX24" i="25"/>
  <c r="BR24" i="25"/>
  <c r="BS24" i="25"/>
  <c r="BT24" i="25"/>
  <c r="BU24" i="25"/>
  <c r="BV24" i="25"/>
  <c r="BW24" i="25"/>
  <c r="BX24" i="25"/>
  <c r="BY24" i="25"/>
  <c r="BZ24" i="25"/>
  <c r="CA24" i="25"/>
  <c r="CB24" i="25"/>
  <c r="CC24" i="25"/>
  <c r="CD24" i="25"/>
  <c r="CE24" i="25"/>
  <c r="CF24" i="25"/>
  <c r="CG24" i="25"/>
  <c r="CH24" i="25"/>
  <c r="CI24" i="25"/>
  <c r="CJ24" i="25"/>
  <c r="CK24" i="25"/>
  <c r="CL24" i="25"/>
  <c r="BQ24" i="25"/>
  <c r="AK24" i="25"/>
  <c r="AL24" i="25"/>
  <c r="AM24" i="25"/>
  <c r="AN24" i="25"/>
  <c r="AO24" i="25"/>
  <c r="AP24" i="25"/>
  <c r="AQ24" i="25"/>
  <c r="AR24" i="25"/>
  <c r="AS24" i="25"/>
  <c r="AT24" i="25"/>
  <c r="AU24" i="25"/>
  <c r="AV24" i="25"/>
  <c r="AW24" i="25"/>
  <c r="AX24" i="25"/>
  <c r="AY24" i="25"/>
  <c r="AZ24" i="25"/>
  <c r="BA24" i="25"/>
  <c r="BB24" i="25"/>
  <c r="BC24" i="25"/>
  <c r="BD24" i="25"/>
  <c r="BE24" i="25"/>
  <c r="AJ24" i="25"/>
  <c r="D24" i="25"/>
  <c r="E24" i="25"/>
  <c r="F24" i="25"/>
  <c r="G24" i="25"/>
  <c r="H24" i="25"/>
  <c r="I24" i="25"/>
  <c r="J24" i="25"/>
  <c r="K24" i="25"/>
  <c r="L24" i="25"/>
  <c r="M24" i="25"/>
  <c r="N24" i="25"/>
  <c r="O24" i="25"/>
  <c r="P24" i="25"/>
  <c r="Q24" i="25"/>
  <c r="R24" i="25"/>
  <c r="S24" i="25"/>
  <c r="T24" i="25"/>
  <c r="U24" i="25"/>
  <c r="V24" i="25"/>
  <c r="W24" i="25"/>
  <c r="X24" i="25"/>
  <c r="C24" i="25"/>
  <c r="EQ5" i="23"/>
  <c r="EQ6" i="23"/>
  <c r="EQ7" i="23"/>
  <c r="EQ8" i="23"/>
  <c r="EQ9" i="23"/>
  <c r="EQ10" i="23"/>
  <c r="EQ11" i="23"/>
  <c r="EQ12" i="23"/>
  <c r="EQ13" i="23"/>
  <c r="EQ14" i="23"/>
  <c r="EQ15" i="23"/>
  <c r="EQ16" i="23"/>
  <c r="EQ17" i="23"/>
  <c r="EQ18" i="23"/>
  <c r="EQ19" i="23"/>
  <c r="EQ20" i="23"/>
  <c r="EQ21" i="23"/>
  <c r="EQ22" i="23"/>
  <c r="EQ4" i="23"/>
  <c r="ED23" i="23"/>
  <c r="EQ23" i="23" s="1"/>
  <c r="DQ23" i="23"/>
  <c r="DR23" i="23"/>
  <c r="DS23" i="23"/>
  <c r="DT23" i="23"/>
  <c r="DU23" i="23"/>
  <c r="DV23" i="23"/>
  <c r="DW23" i="23"/>
  <c r="DZ23" i="23"/>
  <c r="EB23" i="23"/>
  <c r="EC23" i="23"/>
  <c r="EE23" i="23"/>
  <c r="EF23" i="23"/>
  <c r="EG23" i="23"/>
  <c r="EH23" i="23"/>
  <c r="EI23" i="23"/>
  <c r="EJ23" i="23"/>
  <c r="EK23" i="23"/>
  <c r="EL23" i="23"/>
  <c r="EM23" i="23"/>
  <c r="EN23" i="23"/>
  <c r="EO23" i="23"/>
  <c r="DP23" i="23"/>
  <c r="CD23" i="23"/>
  <c r="CE23" i="23"/>
  <c r="CF23" i="23"/>
  <c r="CG23" i="23"/>
  <c r="CH23" i="23"/>
  <c r="CI23" i="23"/>
  <c r="CJ23" i="23"/>
  <c r="CM23" i="23"/>
  <c r="CO23" i="23"/>
  <c r="CP23" i="23"/>
  <c r="CQ23" i="23"/>
  <c r="CR23" i="23"/>
  <c r="CS23" i="23"/>
  <c r="CT23" i="23"/>
  <c r="CU23" i="23"/>
  <c r="CV23" i="23"/>
  <c r="CW23" i="23"/>
  <c r="CZ23" i="23"/>
  <c r="DB23" i="23"/>
  <c r="CC23" i="23"/>
  <c r="AQ23" i="23"/>
  <c r="AR23" i="23"/>
  <c r="AS23" i="23"/>
  <c r="AT23" i="23"/>
  <c r="AU23" i="23"/>
  <c r="AV23" i="23"/>
  <c r="AW23" i="23"/>
  <c r="AZ23" i="23"/>
  <c r="BB23" i="23"/>
  <c r="BC23" i="23"/>
  <c r="BD23" i="23"/>
  <c r="BE23" i="23"/>
  <c r="BF23" i="23"/>
  <c r="BG23" i="23"/>
  <c r="BH23" i="23"/>
  <c r="BI23" i="23"/>
  <c r="BJ23" i="23"/>
  <c r="BM23" i="23"/>
  <c r="BN23" i="23"/>
  <c r="BO23" i="23"/>
  <c r="AP23" i="23"/>
  <c r="D23" i="23"/>
  <c r="E23" i="23"/>
  <c r="F23" i="23"/>
  <c r="G23" i="23"/>
  <c r="H23" i="23"/>
  <c r="I23" i="23"/>
  <c r="J23" i="23"/>
  <c r="M23" i="23"/>
  <c r="O23" i="23"/>
  <c r="P23" i="23"/>
  <c r="Q23" i="23"/>
  <c r="R23" i="23"/>
  <c r="S23" i="23"/>
  <c r="T23" i="23"/>
  <c r="U23" i="23"/>
  <c r="V23" i="23"/>
  <c r="W23" i="23"/>
  <c r="Z23" i="23"/>
  <c r="AA23" i="23"/>
  <c r="AB23" i="23"/>
  <c r="C23" i="23"/>
  <c r="CK24" i="20"/>
  <c r="CL24" i="20"/>
  <c r="CM24" i="20"/>
  <c r="CN24" i="20"/>
  <c r="CO24" i="20"/>
  <c r="CP24" i="20"/>
  <c r="CQ24" i="20"/>
  <c r="CR24" i="20"/>
  <c r="CS24" i="20"/>
  <c r="CT24" i="20"/>
  <c r="CU24" i="20"/>
  <c r="CV24" i="20"/>
  <c r="CW24" i="20"/>
  <c r="CX24" i="20"/>
  <c r="CY24" i="20"/>
  <c r="CZ24" i="20"/>
  <c r="DA24" i="20"/>
  <c r="CJ24" i="20"/>
  <c r="CA24" i="20"/>
  <c r="CB24" i="20"/>
  <c r="BZ24" i="20"/>
  <c r="CH23" i="20"/>
  <c r="CG23" i="20"/>
  <c r="CF23" i="20"/>
  <c r="CE23" i="20"/>
  <c r="CD23" i="20"/>
  <c r="CC23" i="20"/>
  <c r="CB23" i="20"/>
  <c r="CA23" i="20"/>
  <c r="BZ23" i="20"/>
  <c r="CI23" i="20" s="1"/>
  <c r="BR24" i="20"/>
  <c r="BS24" i="20"/>
  <c r="BT24" i="20"/>
  <c r="BU24" i="20"/>
  <c r="BV24" i="20"/>
  <c r="BW24" i="20"/>
  <c r="BX24" i="20"/>
  <c r="BY24" i="20"/>
  <c r="BQ24" i="20"/>
  <c r="BJ24" i="20"/>
  <c r="BK24" i="20"/>
  <c r="CC24" i="20" s="1"/>
  <c r="BL24" i="20"/>
  <c r="CD24" i="20" s="1"/>
  <c r="BM24" i="20"/>
  <c r="CE24" i="20" s="1"/>
  <c r="BN24" i="20"/>
  <c r="CF24" i="20" s="1"/>
  <c r="BO24" i="20"/>
  <c r="CG24" i="20" s="1"/>
  <c r="BP24" i="20"/>
  <c r="CH24" i="20" s="1"/>
  <c r="BI24" i="20"/>
  <c r="AP24" i="20"/>
  <c r="AQ24" i="20"/>
  <c r="AR24" i="20"/>
  <c r="AS24" i="20"/>
  <c r="AT24" i="20"/>
  <c r="AU24" i="20"/>
  <c r="AV24" i="20"/>
  <c r="AW24" i="20"/>
  <c r="BF24" i="20" s="1"/>
  <c r="AO24" i="20"/>
  <c r="AX24" i="20" s="1"/>
  <c r="AG24" i="20"/>
  <c r="AY23" i="20"/>
  <c r="EP24" i="19"/>
  <c r="CR24" i="19"/>
  <c r="CS24" i="19"/>
  <c r="CT24" i="19"/>
  <c r="CU24" i="19"/>
  <c r="CV24" i="19"/>
  <c r="CW24" i="19"/>
  <c r="CQ24" i="19"/>
  <c r="AP25" i="19"/>
  <c r="Y24" i="25" l="1"/>
  <c r="CI24" i="20"/>
  <c r="AY24" i="20"/>
  <c r="DR23" i="30"/>
  <c r="DP23" i="30"/>
  <c r="DO23" i="30"/>
  <c r="DN23" i="30"/>
  <c r="DM23" i="30"/>
  <c r="DL23" i="30"/>
  <c r="DK23" i="30"/>
  <c r="DV23" i="30" s="1"/>
  <c r="DJ23" i="30"/>
  <c r="DI23" i="30"/>
  <c r="DH23" i="30"/>
  <c r="DG23" i="30"/>
  <c r="DE23" i="30"/>
  <c r="EA23" i="30" s="1"/>
  <c r="DD23" i="30"/>
  <c r="DC23" i="30"/>
  <c r="DB23" i="30"/>
  <c r="DA23" i="30"/>
  <c r="DW23" i="30" s="1"/>
  <c r="CY23" i="30"/>
  <c r="DU23" i="30" s="1"/>
  <c r="CX23" i="30"/>
  <c r="CK23" i="30"/>
  <c r="CI23" i="30"/>
  <c r="CH23" i="30"/>
  <c r="CG23" i="30"/>
  <c r="CR23" i="30" s="1"/>
  <c r="CF23" i="30"/>
  <c r="CE23" i="30"/>
  <c r="CD23" i="30"/>
  <c r="CO23" i="30" s="1"/>
  <c r="CC23" i="30"/>
  <c r="CB23" i="30"/>
  <c r="CA23" i="30"/>
  <c r="BZ23" i="30"/>
  <c r="BX23" i="30"/>
  <c r="BW23" i="30"/>
  <c r="CS23" i="30" s="1"/>
  <c r="BU23" i="30"/>
  <c r="CQ23" i="30" s="1"/>
  <c r="BT23" i="30"/>
  <c r="CP23" i="30" s="1"/>
  <c r="BR23" i="30"/>
  <c r="CN23" i="30" s="1"/>
  <c r="BQ23" i="30"/>
  <c r="CM23" i="30" s="1"/>
  <c r="BN23" i="30"/>
  <c r="BD23" i="30"/>
  <c r="BB23" i="30"/>
  <c r="BA23" i="30"/>
  <c r="AZ23" i="30"/>
  <c r="BK23" i="30" s="1"/>
  <c r="AY23" i="30"/>
  <c r="AX23" i="30"/>
  <c r="AW23" i="30"/>
  <c r="AV23" i="30"/>
  <c r="AU23" i="30"/>
  <c r="AT23" i="30"/>
  <c r="AS23" i="30"/>
  <c r="BO23" i="30" s="1"/>
  <c r="AQ23" i="30"/>
  <c r="AP23" i="30"/>
  <c r="AN23" i="30"/>
  <c r="BJ23" i="30" s="1"/>
  <c r="AM23" i="30"/>
  <c r="BI23" i="30" s="1"/>
  <c r="AL23" i="30"/>
  <c r="BH23" i="30" s="1"/>
  <c r="AK23" i="30"/>
  <c r="AJ23" i="30"/>
  <c r="BF23" i="30" s="1"/>
  <c r="W23" i="30"/>
  <c r="U23" i="30"/>
  <c r="T23" i="30"/>
  <c r="S23" i="30"/>
  <c r="AD23" i="30" s="1"/>
  <c r="R23" i="30"/>
  <c r="Q23" i="30"/>
  <c r="P23" i="30"/>
  <c r="O23" i="30"/>
  <c r="N23" i="30"/>
  <c r="M23" i="30"/>
  <c r="L23" i="30"/>
  <c r="J23" i="30"/>
  <c r="I23" i="30"/>
  <c r="AE23" i="30" s="1"/>
  <c r="G23" i="30"/>
  <c r="AC23" i="30" s="1"/>
  <c r="F23" i="30"/>
  <c r="E23" i="30"/>
  <c r="AA23" i="30" s="1"/>
  <c r="D23" i="30"/>
  <c r="Z23" i="30" s="1"/>
  <c r="C23" i="30"/>
  <c r="Y23" i="30" s="1"/>
  <c r="ED22" i="30"/>
  <c r="DZ22" i="30"/>
  <c r="DY22" i="30"/>
  <c r="DX22" i="30"/>
  <c r="DW22" i="30"/>
  <c r="DV22" i="30"/>
  <c r="DU22" i="30"/>
  <c r="DT22" i="30"/>
  <c r="CS22" i="30"/>
  <c r="CR22" i="30"/>
  <c r="CQ22" i="30"/>
  <c r="CP22" i="30"/>
  <c r="CO22" i="30"/>
  <c r="CN22" i="30"/>
  <c r="CM22" i="30"/>
  <c r="CL22" i="30"/>
  <c r="CW22" i="30" s="1"/>
  <c r="BL22" i="30"/>
  <c r="BK22" i="30"/>
  <c r="BJ22" i="30"/>
  <c r="BI22" i="30"/>
  <c r="BH22" i="30"/>
  <c r="BG22" i="30"/>
  <c r="BF22" i="30"/>
  <c r="BE22" i="30"/>
  <c r="BP22" i="30" s="1"/>
  <c r="AE22" i="30"/>
  <c r="AD22" i="30"/>
  <c r="AC22" i="30"/>
  <c r="AB22" i="30"/>
  <c r="AA22" i="30"/>
  <c r="Z22" i="30"/>
  <c r="Y22" i="30"/>
  <c r="X22" i="30"/>
  <c r="AI22" i="30" s="1"/>
  <c r="EC21" i="30"/>
  <c r="DY21" i="30"/>
  <c r="DX21" i="30"/>
  <c r="DW21" i="30"/>
  <c r="DV21" i="30"/>
  <c r="DU21" i="30"/>
  <c r="DT21" i="30"/>
  <c r="DS21" i="30"/>
  <c r="ED21" i="30" s="1"/>
  <c r="CV21" i="30"/>
  <c r="CR21" i="30"/>
  <c r="CQ21" i="30"/>
  <c r="CP21" i="30"/>
  <c r="CO21" i="30"/>
  <c r="CN21" i="30"/>
  <c r="CM21" i="30"/>
  <c r="CL21" i="30"/>
  <c r="CW21" i="30" s="1"/>
  <c r="BO21" i="30"/>
  <c r="BK21" i="30"/>
  <c r="BJ21" i="30"/>
  <c r="BI21" i="30"/>
  <c r="BH21" i="30"/>
  <c r="BG21" i="30"/>
  <c r="BF21" i="30"/>
  <c r="BE21" i="30"/>
  <c r="BP21" i="30" s="1"/>
  <c r="AH21" i="30"/>
  <c r="AD21" i="30"/>
  <c r="AC21" i="30"/>
  <c r="AB21" i="30"/>
  <c r="AA21" i="30"/>
  <c r="Z21" i="30"/>
  <c r="Y21" i="30"/>
  <c r="X21" i="30"/>
  <c r="AI21" i="30" s="1"/>
  <c r="EC20" i="30"/>
  <c r="DY20" i="30"/>
  <c r="DX20" i="30"/>
  <c r="DW20" i="30"/>
  <c r="DV20" i="30"/>
  <c r="DU20" i="30"/>
  <c r="DT20" i="30"/>
  <c r="DS20" i="30"/>
  <c r="ED20" i="30" s="1"/>
  <c r="CV20" i="30"/>
  <c r="CR20" i="30"/>
  <c r="CQ20" i="30"/>
  <c r="CP20" i="30"/>
  <c r="CO20" i="30"/>
  <c r="CN20" i="30"/>
  <c r="CM20" i="30"/>
  <c r="CL20" i="30"/>
  <c r="CW20" i="30" s="1"/>
  <c r="BO20" i="30"/>
  <c r="BK20" i="30"/>
  <c r="BJ20" i="30"/>
  <c r="BI20" i="30"/>
  <c r="BH20" i="30"/>
  <c r="BG20" i="30"/>
  <c r="BF20" i="30"/>
  <c r="BE20" i="30"/>
  <c r="BP20" i="30" s="1"/>
  <c r="AH20" i="30"/>
  <c r="AD20" i="30"/>
  <c r="AC20" i="30"/>
  <c r="AB20" i="30"/>
  <c r="AA20" i="30"/>
  <c r="Z20" i="30"/>
  <c r="Y20" i="30"/>
  <c r="X20" i="30"/>
  <c r="AI20" i="30" s="1"/>
  <c r="ED19" i="30"/>
  <c r="DZ19" i="30"/>
  <c r="DY19" i="30"/>
  <c r="DX19" i="30"/>
  <c r="DW19" i="30"/>
  <c r="DV19" i="30"/>
  <c r="DU19" i="30"/>
  <c r="DT19" i="30"/>
  <c r="CS19" i="30"/>
  <c r="CR19" i="30"/>
  <c r="CQ19" i="30"/>
  <c r="CP19" i="30"/>
  <c r="CO19" i="30"/>
  <c r="CN19" i="30"/>
  <c r="CM19" i="30"/>
  <c r="CL19" i="30"/>
  <c r="CW19" i="30" s="1"/>
  <c r="BL19" i="30"/>
  <c r="BK19" i="30"/>
  <c r="BJ19" i="30"/>
  <c r="BI19" i="30"/>
  <c r="BH19" i="30"/>
  <c r="BG19" i="30"/>
  <c r="BF19" i="30"/>
  <c r="BE19" i="30"/>
  <c r="BP19" i="30" s="1"/>
  <c r="AE19" i="30"/>
  <c r="AD19" i="30"/>
  <c r="AC19" i="30"/>
  <c r="AB19" i="30"/>
  <c r="AA19" i="30"/>
  <c r="Z19" i="30"/>
  <c r="Y19" i="30"/>
  <c r="X19" i="30"/>
  <c r="AI19" i="30" s="1"/>
  <c r="DZ18" i="30"/>
  <c r="DY18" i="30"/>
  <c r="DX18" i="30"/>
  <c r="DW18" i="30"/>
  <c r="DV18" i="30"/>
  <c r="DU18" i="30"/>
  <c r="DT18" i="30"/>
  <c r="DS18" i="30"/>
  <c r="ED18" i="30" s="1"/>
  <c r="CS18" i="30"/>
  <c r="CR18" i="30"/>
  <c r="CQ18" i="30"/>
  <c r="CP18" i="30"/>
  <c r="CO18" i="30"/>
  <c r="CN18" i="30"/>
  <c r="CM18" i="30"/>
  <c r="CL18" i="30"/>
  <c r="CW18" i="30" s="1"/>
  <c r="BL18" i="30"/>
  <c r="BK18" i="30"/>
  <c r="BJ18" i="30"/>
  <c r="BI18" i="30"/>
  <c r="BH18" i="30"/>
  <c r="BG18" i="30"/>
  <c r="BF18" i="30"/>
  <c r="BE18" i="30"/>
  <c r="BP18" i="30" s="1"/>
  <c r="AE18" i="30"/>
  <c r="AD18" i="30"/>
  <c r="AC18" i="30"/>
  <c r="AB18" i="30"/>
  <c r="AA18" i="30"/>
  <c r="Z18" i="30"/>
  <c r="Y18" i="30"/>
  <c r="X18" i="30"/>
  <c r="AI18" i="30" s="1"/>
  <c r="DZ17" i="30"/>
  <c r="DY17" i="30"/>
  <c r="DX17" i="30"/>
  <c r="DW17" i="30"/>
  <c r="DV17" i="30"/>
  <c r="DU17" i="30"/>
  <c r="DT17" i="30"/>
  <c r="DS17" i="30"/>
  <c r="ED17" i="30" s="1"/>
  <c r="CS17" i="30"/>
  <c r="CR17" i="30"/>
  <c r="CQ17" i="30"/>
  <c r="CP17" i="30"/>
  <c r="CO17" i="30"/>
  <c r="CN17" i="30"/>
  <c r="CM17" i="30"/>
  <c r="CL17" i="30"/>
  <c r="CW17" i="30" s="1"/>
  <c r="BL17" i="30"/>
  <c r="BK17" i="30"/>
  <c r="BJ17" i="30"/>
  <c r="BI17" i="30"/>
  <c r="BH17" i="30"/>
  <c r="BG17" i="30"/>
  <c r="BF17" i="30"/>
  <c r="BE17" i="30"/>
  <c r="BP17" i="30" s="1"/>
  <c r="AE17" i="30"/>
  <c r="AD17" i="30"/>
  <c r="AC17" i="30"/>
  <c r="AB17" i="30"/>
  <c r="AA17" i="30"/>
  <c r="Z17" i="30"/>
  <c r="Y17" i="30"/>
  <c r="X17" i="30"/>
  <c r="AI17" i="30" s="1"/>
  <c r="EA16" i="30"/>
  <c r="DY16" i="30"/>
  <c r="DX16" i="30"/>
  <c r="DW16" i="30"/>
  <c r="DV16" i="30"/>
  <c r="DU16" i="30"/>
  <c r="DT16" i="30"/>
  <c r="DS16" i="30"/>
  <c r="ED16" i="30" s="1"/>
  <c r="CT16" i="30"/>
  <c r="CR16" i="30"/>
  <c r="CQ16" i="30"/>
  <c r="CP16" i="30"/>
  <c r="CO16" i="30"/>
  <c r="CN16" i="30"/>
  <c r="CM16" i="30"/>
  <c r="CL16" i="30"/>
  <c r="CW16" i="30" s="1"/>
  <c r="BM16" i="30"/>
  <c r="BK16" i="30"/>
  <c r="BJ16" i="30"/>
  <c r="BI16" i="30"/>
  <c r="BH16" i="30"/>
  <c r="BG16" i="30"/>
  <c r="BF16" i="30"/>
  <c r="BE16" i="30"/>
  <c r="BP16" i="30" s="1"/>
  <c r="AF16" i="30"/>
  <c r="AD16" i="30"/>
  <c r="AC16" i="30"/>
  <c r="AB16" i="30"/>
  <c r="AA16" i="30"/>
  <c r="Z16" i="30"/>
  <c r="Y16" i="30"/>
  <c r="X16" i="30"/>
  <c r="AI16" i="30" s="1"/>
  <c r="DZ15" i="30"/>
  <c r="DY15" i="30"/>
  <c r="DX15" i="30"/>
  <c r="DW15" i="30"/>
  <c r="DV15" i="30"/>
  <c r="DU15" i="30"/>
  <c r="DT15" i="30"/>
  <c r="DS15" i="30"/>
  <c r="ED15" i="30" s="1"/>
  <c r="CS15" i="30"/>
  <c r="CR15" i="30"/>
  <c r="CQ15" i="30"/>
  <c r="CP15" i="30"/>
  <c r="CO15" i="30"/>
  <c r="CN15" i="30"/>
  <c r="CM15" i="30"/>
  <c r="CL15" i="30"/>
  <c r="CW15" i="30" s="1"/>
  <c r="BL15" i="30"/>
  <c r="BK15" i="30"/>
  <c r="BJ15" i="30"/>
  <c r="BI15" i="30"/>
  <c r="BH15" i="30"/>
  <c r="BG15" i="30"/>
  <c r="BF15" i="30"/>
  <c r="BE15" i="30"/>
  <c r="BP15" i="30" s="1"/>
  <c r="AE15" i="30"/>
  <c r="AD15" i="30"/>
  <c r="AC15" i="30"/>
  <c r="AB15" i="30"/>
  <c r="AA15" i="30"/>
  <c r="Z15" i="30"/>
  <c r="Y15" i="30"/>
  <c r="X15" i="30"/>
  <c r="AI15" i="30" s="1"/>
  <c r="ED14" i="30"/>
  <c r="DZ14" i="30"/>
  <c r="DY14" i="30"/>
  <c r="DX14" i="30"/>
  <c r="DW14" i="30"/>
  <c r="DV14" i="30"/>
  <c r="DU14" i="30"/>
  <c r="DT14" i="30"/>
  <c r="CS14" i="30"/>
  <c r="CR14" i="30"/>
  <c r="CQ14" i="30"/>
  <c r="CP14" i="30"/>
  <c r="CO14" i="30"/>
  <c r="CN14" i="30"/>
  <c r="CM14" i="30"/>
  <c r="CL14" i="30"/>
  <c r="CW14" i="30" s="1"/>
  <c r="BL14" i="30"/>
  <c r="BK14" i="30"/>
  <c r="BJ14" i="30"/>
  <c r="BI14" i="30"/>
  <c r="BH14" i="30"/>
  <c r="BG14" i="30"/>
  <c r="BF14" i="30"/>
  <c r="BE14" i="30"/>
  <c r="BP14" i="30" s="1"/>
  <c r="AE14" i="30"/>
  <c r="AD14" i="30"/>
  <c r="AC14" i="30"/>
  <c r="AB14" i="30"/>
  <c r="AA14" i="30"/>
  <c r="Z14" i="30"/>
  <c r="Y14" i="30"/>
  <c r="X14" i="30"/>
  <c r="AI14" i="30" s="1"/>
  <c r="EC13" i="30"/>
  <c r="DY13" i="30"/>
  <c r="DX13" i="30"/>
  <c r="DW13" i="30"/>
  <c r="DV13" i="30"/>
  <c r="DU13" i="30"/>
  <c r="DT13" i="30"/>
  <c r="DS13" i="30"/>
  <c r="ED13" i="30" s="1"/>
  <c r="CV13" i="30"/>
  <c r="CR13" i="30"/>
  <c r="CQ13" i="30"/>
  <c r="CP13" i="30"/>
  <c r="CO13" i="30"/>
  <c r="CN13" i="30"/>
  <c r="CM13" i="30"/>
  <c r="CL13" i="30"/>
  <c r="CW13" i="30" s="1"/>
  <c r="BO13" i="30"/>
  <c r="BK13" i="30"/>
  <c r="BJ13" i="30"/>
  <c r="BI13" i="30"/>
  <c r="BH13" i="30"/>
  <c r="BG13" i="30"/>
  <c r="BF13" i="30"/>
  <c r="BE13" i="30"/>
  <c r="BP13" i="30" s="1"/>
  <c r="AH13" i="30"/>
  <c r="AD13" i="30"/>
  <c r="AC13" i="30"/>
  <c r="AB13" i="30"/>
  <c r="AA13" i="30"/>
  <c r="Z13" i="30"/>
  <c r="Y13" i="30"/>
  <c r="X13" i="30"/>
  <c r="AI13" i="30" s="1"/>
  <c r="EA12" i="30"/>
  <c r="DY12" i="30"/>
  <c r="DX12" i="30"/>
  <c r="DW12" i="30"/>
  <c r="DV12" i="30"/>
  <c r="DU12" i="30"/>
  <c r="DT12" i="30"/>
  <c r="DS12" i="30"/>
  <c r="ED12" i="30" s="1"/>
  <c r="CT12" i="30"/>
  <c r="CR12" i="30"/>
  <c r="CQ12" i="30"/>
  <c r="CP12" i="30"/>
  <c r="CO12" i="30"/>
  <c r="CN12" i="30"/>
  <c r="CM12" i="30"/>
  <c r="CL12" i="30"/>
  <c r="CW12" i="30" s="1"/>
  <c r="BM12" i="30"/>
  <c r="BK12" i="30"/>
  <c r="BJ12" i="30"/>
  <c r="BI12" i="30"/>
  <c r="BH12" i="30"/>
  <c r="BG12" i="30"/>
  <c r="BF12" i="30"/>
  <c r="BE12" i="30"/>
  <c r="BP12" i="30" s="1"/>
  <c r="AF12" i="30"/>
  <c r="AD12" i="30"/>
  <c r="AC12" i="30"/>
  <c r="AB12" i="30"/>
  <c r="AA12" i="30"/>
  <c r="Z12" i="30"/>
  <c r="Y12" i="30"/>
  <c r="X12" i="30"/>
  <c r="AI12" i="30" s="1"/>
  <c r="ED11" i="30"/>
  <c r="DZ11" i="30"/>
  <c r="DY11" i="30"/>
  <c r="DX11" i="30"/>
  <c r="DW11" i="30"/>
  <c r="DV11" i="30"/>
  <c r="DU11" i="30"/>
  <c r="DT11" i="30"/>
  <c r="CS11" i="30"/>
  <c r="CR11" i="30"/>
  <c r="CQ11" i="30"/>
  <c r="CP11" i="30"/>
  <c r="CO11" i="30"/>
  <c r="CN11" i="30"/>
  <c r="CM11" i="30"/>
  <c r="CL11" i="30"/>
  <c r="CW11" i="30" s="1"/>
  <c r="BL11" i="30"/>
  <c r="BK11" i="30"/>
  <c r="BJ11" i="30"/>
  <c r="BI11" i="30"/>
  <c r="BH11" i="30"/>
  <c r="BG11" i="30"/>
  <c r="BF11" i="30"/>
  <c r="BE11" i="30"/>
  <c r="BP11" i="30" s="1"/>
  <c r="AE11" i="30"/>
  <c r="AD11" i="30"/>
  <c r="AC11" i="30"/>
  <c r="AB11" i="30"/>
  <c r="AA11" i="30"/>
  <c r="Z11" i="30"/>
  <c r="Y11" i="30"/>
  <c r="X11" i="30"/>
  <c r="AI11" i="30" s="1"/>
  <c r="EA10" i="30"/>
  <c r="DY10" i="30"/>
  <c r="DX10" i="30"/>
  <c r="DW10" i="30"/>
  <c r="DV10" i="30"/>
  <c r="DU10" i="30"/>
  <c r="DT10" i="30"/>
  <c r="DS10" i="30"/>
  <c r="ED10" i="30" s="1"/>
  <c r="CT10" i="30"/>
  <c r="CR10" i="30"/>
  <c r="CQ10" i="30"/>
  <c r="CP10" i="30"/>
  <c r="CO10" i="30"/>
  <c r="CN10" i="30"/>
  <c r="CM10" i="30"/>
  <c r="CL10" i="30"/>
  <c r="CW10" i="30" s="1"/>
  <c r="BM10" i="30"/>
  <c r="BK10" i="30"/>
  <c r="BJ10" i="30"/>
  <c r="BI10" i="30"/>
  <c r="BH10" i="30"/>
  <c r="BG10" i="30"/>
  <c r="BF10" i="30"/>
  <c r="BE10" i="30"/>
  <c r="BP10" i="30" s="1"/>
  <c r="AF10" i="30"/>
  <c r="AD10" i="30"/>
  <c r="AC10" i="30"/>
  <c r="AB10" i="30"/>
  <c r="AA10" i="30"/>
  <c r="Z10" i="30"/>
  <c r="Y10" i="30"/>
  <c r="X10" i="30"/>
  <c r="AI10" i="30" s="1"/>
  <c r="EA9" i="30"/>
  <c r="DY9" i="30"/>
  <c r="DX9" i="30"/>
  <c r="DW9" i="30"/>
  <c r="DV9" i="30"/>
  <c r="DU9" i="30"/>
  <c r="DT9" i="30"/>
  <c r="DS9" i="30"/>
  <c r="ED9" i="30" s="1"/>
  <c r="CT9" i="30"/>
  <c r="CR9" i="30"/>
  <c r="CQ9" i="30"/>
  <c r="CP9" i="30"/>
  <c r="CO9" i="30"/>
  <c r="CN9" i="30"/>
  <c r="CM9" i="30"/>
  <c r="CL9" i="30"/>
  <c r="CW9" i="30" s="1"/>
  <c r="BM9" i="30"/>
  <c r="BK9" i="30"/>
  <c r="BJ9" i="30"/>
  <c r="BI9" i="30"/>
  <c r="BH9" i="30"/>
  <c r="BG9" i="30"/>
  <c r="BF9" i="30"/>
  <c r="BE9" i="30"/>
  <c r="BP9" i="30" s="1"/>
  <c r="AF9" i="30"/>
  <c r="AD9" i="30"/>
  <c r="AC9" i="30"/>
  <c r="AB9" i="30"/>
  <c r="AA9" i="30"/>
  <c r="Z9" i="30"/>
  <c r="Y9" i="30"/>
  <c r="X9" i="30"/>
  <c r="AI9" i="30" s="1"/>
  <c r="DZ8" i="30"/>
  <c r="DY8" i="30"/>
  <c r="DX8" i="30"/>
  <c r="DW8" i="30"/>
  <c r="DV8" i="30"/>
  <c r="DU8" i="30"/>
  <c r="DT8" i="30"/>
  <c r="DS8" i="30"/>
  <c r="ED8" i="30" s="1"/>
  <c r="CS8" i="30"/>
  <c r="CR8" i="30"/>
  <c r="CQ8" i="30"/>
  <c r="CP8" i="30"/>
  <c r="CO8" i="30"/>
  <c r="CN8" i="30"/>
  <c r="CM8" i="30"/>
  <c r="CL8" i="30"/>
  <c r="CW8" i="30" s="1"/>
  <c r="BL8" i="30"/>
  <c r="BK8" i="30"/>
  <c r="BJ8" i="30"/>
  <c r="BI8" i="30"/>
  <c r="BH8" i="30"/>
  <c r="BG8" i="30"/>
  <c r="BF8" i="30"/>
  <c r="BE8" i="30"/>
  <c r="BP8" i="30" s="1"/>
  <c r="AE8" i="30"/>
  <c r="AD8" i="30"/>
  <c r="AC8" i="30"/>
  <c r="AB8" i="30"/>
  <c r="AA8" i="30"/>
  <c r="Z8" i="30"/>
  <c r="Y8" i="30"/>
  <c r="X8" i="30"/>
  <c r="AI8" i="30" s="1"/>
  <c r="EA7" i="30"/>
  <c r="DY7" i="30"/>
  <c r="DX7" i="30"/>
  <c r="DW7" i="30"/>
  <c r="DV7" i="30"/>
  <c r="DU7" i="30"/>
  <c r="DT7" i="30"/>
  <c r="DS7" i="30"/>
  <c r="ED7" i="30" s="1"/>
  <c r="CT7" i="30"/>
  <c r="CR7" i="30"/>
  <c r="CQ7" i="30"/>
  <c r="CP7" i="30"/>
  <c r="CO7" i="30"/>
  <c r="CN7" i="30"/>
  <c r="CM7" i="30"/>
  <c r="CL7" i="30"/>
  <c r="CW7" i="30" s="1"/>
  <c r="BM7" i="30"/>
  <c r="BK7" i="30"/>
  <c r="BJ7" i="30"/>
  <c r="BI7" i="30"/>
  <c r="BH7" i="30"/>
  <c r="BG7" i="30"/>
  <c r="BF7" i="30"/>
  <c r="BE7" i="30"/>
  <c r="BP7" i="30" s="1"/>
  <c r="AF7" i="30"/>
  <c r="AD7" i="30"/>
  <c r="AC7" i="30"/>
  <c r="AB7" i="30"/>
  <c r="AA7" i="30"/>
  <c r="Z7" i="30"/>
  <c r="Y7" i="30"/>
  <c r="X7" i="30"/>
  <c r="AI7" i="30" s="1"/>
  <c r="ED6" i="30"/>
  <c r="DZ6" i="30"/>
  <c r="DY6" i="30"/>
  <c r="DX6" i="30"/>
  <c r="DW6" i="30"/>
  <c r="DV6" i="30"/>
  <c r="DU6" i="30"/>
  <c r="DT6" i="30"/>
  <c r="CS6" i="30"/>
  <c r="CR6" i="30"/>
  <c r="CQ6" i="30"/>
  <c r="CP6" i="30"/>
  <c r="CO6" i="30"/>
  <c r="CN6" i="30"/>
  <c r="CM6" i="30"/>
  <c r="CL6" i="30"/>
  <c r="CW6" i="30" s="1"/>
  <c r="BL6" i="30"/>
  <c r="BK6" i="30"/>
  <c r="BJ6" i="30"/>
  <c r="BI6" i="30"/>
  <c r="BH6" i="30"/>
  <c r="BG6" i="30"/>
  <c r="BF6" i="30"/>
  <c r="BE6" i="30"/>
  <c r="BP6" i="30" s="1"/>
  <c r="AE6" i="30"/>
  <c r="AD6" i="30"/>
  <c r="AC6" i="30"/>
  <c r="AB6" i="30"/>
  <c r="AA6" i="30"/>
  <c r="Z6" i="30"/>
  <c r="Y6" i="30"/>
  <c r="X6" i="30"/>
  <c r="AI6" i="30" s="1"/>
  <c r="EC5" i="30"/>
  <c r="DY5" i="30"/>
  <c r="DX5" i="30"/>
  <c r="DW5" i="30"/>
  <c r="DV5" i="30"/>
  <c r="DU5" i="30"/>
  <c r="DT5" i="30"/>
  <c r="DS5" i="30"/>
  <c r="ED5" i="30" s="1"/>
  <c r="CV5" i="30"/>
  <c r="CR5" i="30"/>
  <c r="CQ5" i="30"/>
  <c r="CP5" i="30"/>
  <c r="CO5" i="30"/>
  <c r="CN5" i="30"/>
  <c r="CL5" i="30"/>
  <c r="CW5" i="30" s="1"/>
  <c r="BO5" i="30"/>
  <c r="BK5" i="30"/>
  <c r="BJ5" i="30"/>
  <c r="BI5" i="30"/>
  <c r="BH5" i="30"/>
  <c r="BG5" i="30"/>
  <c r="BF5" i="30"/>
  <c r="BE5" i="30"/>
  <c r="BP5" i="30" s="1"/>
  <c r="AH5" i="30"/>
  <c r="AD5" i="30"/>
  <c r="AC5" i="30"/>
  <c r="AB5" i="30"/>
  <c r="AA5" i="30"/>
  <c r="Z5" i="30"/>
  <c r="Y5" i="30"/>
  <c r="X5" i="30"/>
  <c r="AI5" i="30" s="1"/>
  <c r="DZ4" i="30"/>
  <c r="DY4" i="30"/>
  <c r="DX4" i="30"/>
  <c r="DW4" i="30"/>
  <c r="DV4" i="30"/>
  <c r="DU4" i="30"/>
  <c r="DT4" i="30"/>
  <c r="DS4" i="30"/>
  <c r="CW4" i="30"/>
  <c r="CS4" i="30"/>
  <c r="CR4" i="30"/>
  <c r="CQ4" i="30"/>
  <c r="CP4" i="30"/>
  <c r="CO4" i="30"/>
  <c r="CN4" i="30"/>
  <c r="CL4" i="30"/>
  <c r="BL4" i="30"/>
  <c r="BK4" i="30"/>
  <c r="BJ4" i="30"/>
  <c r="BI4" i="30"/>
  <c r="BH4" i="30"/>
  <c r="BG4" i="30"/>
  <c r="BF4" i="30"/>
  <c r="BE4" i="30"/>
  <c r="AE4" i="30"/>
  <c r="AD4" i="30"/>
  <c r="AC4" i="30"/>
  <c r="AB4" i="30"/>
  <c r="AA4" i="30"/>
  <c r="Z4" i="30"/>
  <c r="Y4" i="30"/>
  <c r="X4" i="30"/>
  <c r="AI4" i="30" s="1"/>
  <c r="DR23" i="29"/>
  <c r="DP23" i="29"/>
  <c r="DO23" i="29"/>
  <c r="DN23" i="29"/>
  <c r="DY23" i="29" s="1"/>
  <c r="DM23" i="29"/>
  <c r="DL23" i="29"/>
  <c r="DK23" i="29"/>
  <c r="DJ23" i="29"/>
  <c r="DI23" i="29"/>
  <c r="DH23" i="29"/>
  <c r="DG23" i="29"/>
  <c r="DE23" i="29"/>
  <c r="EA23" i="29" s="1"/>
  <c r="DD23" i="29"/>
  <c r="DZ23" i="29" s="1"/>
  <c r="DB23" i="29"/>
  <c r="DA23" i="29"/>
  <c r="DW23" i="29" s="1"/>
  <c r="CZ23" i="29"/>
  <c r="DV23" i="29" s="1"/>
  <c r="CY23" i="29"/>
  <c r="CX23" i="29"/>
  <c r="CK23" i="29"/>
  <c r="CI23" i="29"/>
  <c r="CH23" i="29"/>
  <c r="CL23" i="29" s="1"/>
  <c r="CG23" i="29"/>
  <c r="CR23" i="29" s="1"/>
  <c r="CF23" i="29"/>
  <c r="CE23" i="29"/>
  <c r="CD23" i="29"/>
  <c r="CC23" i="29"/>
  <c r="CB23" i="29"/>
  <c r="CA23" i="29"/>
  <c r="BZ23" i="29"/>
  <c r="BX23" i="29"/>
  <c r="BW23" i="29"/>
  <c r="CS23" i="29" s="1"/>
  <c r="BU23" i="29"/>
  <c r="CQ23" i="29" s="1"/>
  <c r="BT23" i="29"/>
  <c r="BS23" i="29"/>
  <c r="CO23" i="29" s="1"/>
  <c r="BR23" i="29"/>
  <c r="BQ23" i="29"/>
  <c r="CM23" i="29" s="1"/>
  <c r="BN23" i="29"/>
  <c r="BD23" i="29"/>
  <c r="BO23" i="29" s="1"/>
  <c r="BB23" i="29"/>
  <c r="BM23" i="29" s="1"/>
  <c r="BA23" i="29"/>
  <c r="BL23" i="29" s="1"/>
  <c r="AZ23" i="29"/>
  <c r="BK23" i="29" s="1"/>
  <c r="AY23" i="29"/>
  <c r="BJ23" i="29" s="1"/>
  <c r="AX23" i="29"/>
  <c r="BI23" i="29" s="1"/>
  <c r="AW23" i="29"/>
  <c r="BH23" i="29" s="1"/>
  <c r="AV23" i="29"/>
  <c r="BG23" i="29" s="1"/>
  <c r="AU23" i="29"/>
  <c r="BF23" i="29" s="1"/>
  <c r="AG23" i="29"/>
  <c r="W23" i="29"/>
  <c r="AH23" i="29" s="1"/>
  <c r="U23" i="29"/>
  <c r="T23" i="29"/>
  <c r="AE23" i="29" s="1"/>
  <c r="S23" i="29"/>
  <c r="AD23" i="29" s="1"/>
  <c r="R23" i="29"/>
  <c r="AC23" i="29" s="1"/>
  <c r="Q23" i="29"/>
  <c r="AB23" i="29" s="1"/>
  <c r="P23" i="29"/>
  <c r="AA23" i="29" s="1"/>
  <c r="O23" i="29"/>
  <c r="Z23" i="29" s="1"/>
  <c r="N23" i="29"/>
  <c r="Y23" i="29" s="1"/>
  <c r="ED22" i="29"/>
  <c r="DZ22" i="29"/>
  <c r="DY22" i="29"/>
  <c r="DX22" i="29"/>
  <c r="DW22" i="29"/>
  <c r="DV22" i="29"/>
  <c r="DU22" i="29"/>
  <c r="DT22" i="29"/>
  <c r="CS22" i="29"/>
  <c r="CR22" i="29"/>
  <c r="CQ22" i="29"/>
  <c r="CP22" i="29"/>
  <c r="CO22" i="29"/>
  <c r="CN22" i="29"/>
  <c r="CM22" i="29"/>
  <c r="CL22" i="29"/>
  <c r="CW22" i="29" s="1"/>
  <c r="BO22" i="29"/>
  <c r="BN22" i="29"/>
  <c r="BM22" i="29"/>
  <c r="BL22" i="29"/>
  <c r="BK22" i="29"/>
  <c r="BJ22" i="29"/>
  <c r="BI22" i="29"/>
  <c r="BH22" i="29"/>
  <c r="BG22" i="29"/>
  <c r="BF22" i="29"/>
  <c r="BE22" i="29"/>
  <c r="BP22" i="29" s="1"/>
  <c r="AH22" i="29"/>
  <c r="AG22" i="29"/>
  <c r="AE22" i="29"/>
  <c r="AD22" i="29"/>
  <c r="AC22" i="29"/>
  <c r="AB22" i="29"/>
  <c r="AA22" i="29"/>
  <c r="Z22" i="29"/>
  <c r="Y22" i="29"/>
  <c r="X22" i="29"/>
  <c r="AI22" i="29" s="1"/>
  <c r="EC21" i="29"/>
  <c r="DY21" i="29"/>
  <c r="DX21" i="29"/>
  <c r="DW21" i="29"/>
  <c r="DV21" i="29"/>
  <c r="DU21" i="29"/>
  <c r="DT21" i="29"/>
  <c r="DS21" i="29"/>
  <c r="ED21" i="29" s="1"/>
  <c r="CV21" i="29"/>
  <c r="CR21" i="29"/>
  <c r="CQ21" i="29"/>
  <c r="CP21" i="29"/>
  <c r="CO21" i="29"/>
  <c r="CN21" i="29"/>
  <c r="CM21" i="29"/>
  <c r="CL21" i="29"/>
  <c r="CW21" i="29" s="1"/>
  <c r="BO21" i="29"/>
  <c r="BN21" i="29"/>
  <c r="BM21" i="29"/>
  <c r="BL21" i="29"/>
  <c r="BK21" i="29"/>
  <c r="BJ21" i="29"/>
  <c r="BI21" i="29"/>
  <c r="BH21" i="29"/>
  <c r="BG21" i="29"/>
  <c r="BF21" i="29"/>
  <c r="BE21" i="29"/>
  <c r="BP21" i="29" s="1"/>
  <c r="AH21" i="29"/>
  <c r="AG21" i="29"/>
  <c r="AE21" i="29"/>
  <c r="AD21" i="29"/>
  <c r="AC21" i="29"/>
  <c r="AB21" i="29"/>
  <c r="AA21" i="29"/>
  <c r="Z21" i="29"/>
  <c r="Y21" i="29"/>
  <c r="X21" i="29"/>
  <c r="AI21" i="29" s="1"/>
  <c r="EC20" i="29"/>
  <c r="DY20" i="29"/>
  <c r="DX20" i="29"/>
  <c r="DW20" i="29"/>
  <c r="DV20" i="29"/>
  <c r="DU20" i="29"/>
  <c r="DT20" i="29"/>
  <c r="DS20" i="29"/>
  <c r="ED20" i="29" s="1"/>
  <c r="CV20" i="29"/>
  <c r="CR20" i="29"/>
  <c r="CQ20" i="29"/>
  <c r="CP20" i="29"/>
  <c r="CO20" i="29"/>
  <c r="CN20" i="29"/>
  <c r="CM20" i="29"/>
  <c r="CL20" i="29"/>
  <c r="CW20" i="29" s="1"/>
  <c r="BO20" i="29"/>
  <c r="BN20" i="29"/>
  <c r="BM20" i="29"/>
  <c r="BL20" i="29"/>
  <c r="BK20" i="29"/>
  <c r="BJ20" i="29"/>
  <c r="BI20" i="29"/>
  <c r="BH20" i="29"/>
  <c r="BG20" i="29"/>
  <c r="BF20" i="29"/>
  <c r="BE20" i="29"/>
  <c r="BP20" i="29" s="1"/>
  <c r="AH20" i="29"/>
  <c r="AG20" i="29"/>
  <c r="AE20" i="29"/>
  <c r="AD20" i="29"/>
  <c r="AC20" i="29"/>
  <c r="AB20" i="29"/>
  <c r="AA20" i="29"/>
  <c r="Z20" i="29"/>
  <c r="Y20" i="29"/>
  <c r="X20" i="29"/>
  <c r="AI20" i="29" s="1"/>
  <c r="ED19" i="29"/>
  <c r="DZ19" i="29"/>
  <c r="DY19" i="29"/>
  <c r="DX19" i="29"/>
  <c r="DW19" i="29"/>
  <c r="DV19" i="29"/>
  <c r="DU19" i="29"/>
  <c r="DT19" i="29"/>
  <c r="CS19" i="29"/>
  <c r="CR19" i="29"/>
  <c r="CQ19" i="29"/>
  <c r="CP19" i="29"/>
  <c r="CO19" i="29"/>
  <c r="CN19" i="29"/>
  <c r="CM19" i="29"/>
  <c r="CL19" i="29"/>
  <c r="CW19" i="29" s="1"/>
  <c r="BO19" i="29"/>
  <c r="BN19" i="29"/>
  <c r="BM19" i="29"/>
  <c r="BL19" i="29"/>
  <c r="BK19" i="29"/>
  <c r="BJ19" i="29"/>
  <c r="BI19" i="29"/>
  <c r="BH19" i="29"/>
  <c r="BG19" i="29"/>
  <c r="BF19" i="29"/>
  <c r="BE19" i="29"/>
  <c r="BP19" i="29" s="1"/>
  <c r="AH19" i="29"/>
  <c r="AG19" i="29"/>
  <c r="AE19" i="29"/>
  <c r="AD19" i="29"/>
  <c r="AC19" i="29"/>
  <c r="AB19" i="29"/>
  <c r="AA19" i="29"/>
  <c r="Z19" i="29"/>
  <c r="Y19" i="29"/>
  <c r="X19" i="29"/>
  <c r="AI19" i="29" s="1"/>
  <c r="DZ18" i="29"/>
  <c r="DY18" i="29"/>
  <c r="DX18" i="29"/>
  <c r="DW18" i="29"/>
  <c r="DV18" i="29"/>
  <c r="DU18" i="29"/>
  <c r="DT18" i="29"/>
  <c r="DS18" i="29"/>
  <c r="ED18" i="29" s="1"/>
  <c r="CS18" i="29"/>
  <c r="CR18" i="29"/>
  <c r="CQ18" i="29"/>
  <c r="CP18" i="29"/>
  <c r="CO18" i="29"/>
  <c r="CN18" i="29"/>
  <c r="CM18" i="29"/>
  <c r="CL18" i="29"/>
  <c r="CW18" i="29" s="1"/>
  <c r="BO18" i="29"/>
  <c r="BN18" i="29"/>
  <c r="BM18" i="29"/>
  <c r="BL18" i="29"/>
  <c r="BK18" i="29"/>
  <c r="BJ18" i="29"/>
  <c r="BI18" i="29"/>
  <c r="BH18" i="29"/>
  <c r="BG18" i="29"/>
  <c r="BF18" i="29"/>
  <c r="BE18" i="29"/>
  <c r="BP18" i="29" s="1"/>
  <c r="AH18" i="29"/>
  <c r="AG18" i="29"/>
  <c r="AE18" i="29"/>
  <c r="AD18" i="29"/>
  <c r="AC18" i="29"/>
  <c r="AB18" i="29"/>
  <c r="AA18" i="29"/>
  <c r="Z18" i="29"/>
  <c r="Y18" i="29"/>
  <c r="X18" i="29"/>
  <c r="AI18" i="29" s="1"/>
  <c r="DZ17" i="29"/>
  <c r="DY17" i="29"/>
  <c r="DX17" i="29"/>
  <c r="DW17" i="29"/>
  <c r="DV17" i="29"/>
  <c r="DU17" i="29"/>
  <c r="DT17" i="29"/>
  <c r="DS17" i="29"/>
  <c r="ED17" i="29" s="1"/>
  <c r="CS17" i="29"/>
  <c r="CR17" i="29"/>
  <c r="CQ17" i="29"/>
  <c r="CP17" i="29"/>
  <c r="CO17" i="29"/>
  <c r="CN17" i="29"/>
  <c r="CM17" i="29"/>
  <c r="CL17" i="29"/>
  <c r="CW17" i="29" s="1"/>
  <c r="BO17" i="29"/>
  <c r="BN17" i="29"/>
  <c r="BM17" i="29"/>
  <c r="BL17" i="29"/>
  <c r="BK17" i="29"/>
  <c r="BJ17" i="29"/>
  <c r="BI17" i="29"/>
  <c r="BH17" i="29"/>
  <c r="BG17" i="29"/>
  <c r="BF17" i="29"/>
  <c r="BE17" i="29"/>
  <c r="BP17" i="29" s="1"/>
  <c r="AH17" i="29"/>
  <c r="AG17" i="29"/>
  <c r="AE17" i="29"/>
  <c r="AD17" i="29"/>
  <c r="AC17" i="29"/>
  <c r="AB17" i="29"/>
  <c r="AA17" i="29"/>
  <c r="Z17" i="29"/>
  <c r="Y17" i="29"/>
  <c r="X17" i="29"/>
  <c r="AI17" i="29" s="1"/>
  <c r="EA16" i="29"/>
  <c r="DY16" i="29"/>
  <c r="DX16" i="29"/>
  <c r="DW16" i="29"/>
  <c r="DV16" i="29"/>
  <c r="DU16" i="29"/>
  <c r="DT16" i="29"/>
  <c r="DS16" i="29"/>
  <c r="ED16" i="29" s="1"/>
  <c r="CT16" i="29"/>
  <c r="CR16" i="29"/>
  <c r="CQ16" i="29"/>
  <c r="CP16" i="29"/>
  <c r="CO16" i="29"/>
  <c r="CN16" i="29"/>
  <c r="CM16" i="29"/>
  <c r="CL16" i="29"/>
  <c r="CW16" i="29" s="1"/>
  <c r="BO16" i="29"/>
  <c r="BN16" i="29"/>
  <c r="BM16" i="29"/>
  <c r="BL16" i="29"/>
  <c r="BK16" i="29"/>
  <c r="BJ16" i="29"/>
  <c r="BI16" i="29"/>
  <c r="BH16" i="29"/>
  <c r="BG16" i="29"/>
  <c r="BF16" i="29"/>
  <c r="BE16" i="29"/>
  <c r="BP16" i="29" s="1"/>
  <c r="AH16" i="29"/>
  <c r="AG16" i="29"/>
  <c r="AE16" i="29"/>
  <c r="AD16" i="29"/>
  <c r="AC16" i="29"/>
  <c r="AB16" i="29"/>
  <c r="AA16" i="29"/>
  <c r="Z16" i="29"/>
  <c r="Y16" i="29"/>
  <c r="X16" i="29"/>
  <c r="AI16" i="29" s="1"/>
  <c r="DZ15" i="29"/>
  <c r="DY15" i="29"/>
  <c r="DX15" i="29"/>
  <c r="DW15" i="29"/>
  <c r="DV15" i="29"/>
  <c r="DU15" i="29"/>
  <c r="DT15" i="29"/>
  <c r="DS15" i="29"/>
  <c r="ED15" i="29" s="1"/>
  <c r="CS15" i="29"/>
  <c r="CR15" i="29"/>
  <c r="CQ15" i="29"/>
  <c r="CP15" i="29"/>
  <c r="CO15" i="29"/>
  <c r="CN15" i="29"/>
  <c r="CM15" i="29"/>
  <c r="CL15" i="29"/>
  <c r="CW15" i="29" s="1"/>
  <c r="BO15" i="29"/>
  <c r="BN15" i="29"/>
  <c r="BM15" i="29"/>
  <c r="BL15" i="29"/>
  <c r="BK15" i="29"/>
  <c r="BJ15" i="29"/>
  <c r="BI15" i="29"/>
  <c r="BH15" i="29"/>
  <c r="BG15" i="29"/>
  <c r="BF15" i="29"/>
  <c r="BE15" i="29"/>
  <c r="BP15" i="29" s="1"/>
  <c r="AH15" i="29"/>
  <c r="AG15" i="29"/>
  <c r="AE15" i="29"/>
  <c r="AD15" i="29"/>
  <c r="AC15" i="29"/>
  <c r="AB15" i="29"/>
  <c r="AA15" i="29"/>
  <c r="Z15" i="29"/>
  <c r="Y15" i="29"/>
  <c r="X15" i="29"/>
  <c r="AI15" i="29" s="1"/>
  <c r="ED14" i="29"/>
  <c r="DZ14" i="29"/>
  <c r="DY14" i="29"/>
  <c r="DX14" i="29"/>
  <c r="DW14" i="29"/>
  <c r="DV14" i="29"/>
  <c r="DU14" i="29"/>
  <c r="DT14" i="29"/>
  <c r="CS14" i="29"/>
  <c r="CR14" i="29"/>
  <c r="CQ14" i="29"/>
  <c r="CP14" i="29"/>
  <c r="CO14" i="29"/>
  <c r="CN14" i="29"/>
  <c r="CM14" i="29"/>
  <c r="CL14" i="29"/>
  <c r="CW14" i="29" s="1"/>
  <c r="BO14" i="29"/>
  <c r="BN14" i="29"/>
  <c r="BM14" i="29"/>
  <c r="BL14" i="29"/>
  <c r="BK14" i="29"/>
  <c r="BJ14" i="29"/>
  <c r="BI14" i="29"/>
  <c r="BH14" i="29"/>
  <c r="BG14" i="29"/>
  <c r="BF14" i="29"/>
  <c r="BE14" i="29"/>
  <c r="BP14" i="29" s="1"/>
  <c r="AH14" i="29"/>
  <c r="AG14" i="29"/>
  <c r="AE14" i="29"/>
  <c r="AD14" i="29"/>
  <c r="AC14" i="29"/>
  <c r="AB14" i="29"/>
  <c r="AA14" i="29"/>
  <c r="Z14" i="29"/>
  <c r="Y14" i="29"/>
  <c r="X14" i="29"/>
  <c r="AI14" i="29" s="1"/>
  <c r="EC13" i="29"/>
  <c r="DY13" i="29"/>
  <c r="DX13" i="29"/>
  <c r="DW13" i="29"/>
  <c r="DV13" i="29"/>
  <c r="DU13" i="29"/>
  <c r="DT13" i="29"/>
  <c r="DS13" i="29"/>
  <c r="ED13" i="29" s="1"/>
  <c r="CV13" i="29"/>
  <c r="CR13" i="29"/>
  <c r="CQ13" i="29"/>
  <c r="CP13" i="29"/>
  <c r="CO13" i="29"/>
  <c r="CN13" i="29"/>
  <c r="CM13" i="29"/>
  <c r="CL13" i="29"/>
  <c r="CW13" i="29" s="1"/>
  <c r="BO13" i="29"/>
  <c r="BN13" i="29"/>
  <c r="BM13" i="29"/>
  <c r="BL13" i="29"/>
  <c r="BK13" i="29"/>
  <c r="BJ13" i="29"/>
  <c r="BI13" i="29"/>
  <c r="BH13" i="29"/>
  <c r="BG13" i="29"/>
  <c r="BF13" i="29"/>
  <c r="BE13" i="29"/>
  <c r="BP13" i="29" s="1"/>
  <c r="AH13" i="29"/>
  <c r="AG13" i="29"/>
  <c r="AE13" i="29"/>
  <c r="AD13" i="29"/>
  <c r="AC13" i="29"/>
  <c r="AB13" i="29"/>
  <c r="AA13" i="29"/>
  <c r="Z13" i="29"/>
  <c r="Y13" i="29"/>
  <c r="X13" i="29"/>
  <c r="AI13" i="29" s="1"/>
  <c r="EA12" i="29"/>
  <c r="DY12" i="29"/>
  <c r="DX12" i="29"/>
  <c r="DW12" i="29"/>
  <c r="DV12" i="29"/>
  <c r="DU12" i="29"/>
  <c r="DT12" i="29"/>
  <c r="DS12" i="29"/>
  <c r="ED12" i="29" s="1"/>
  <c r="CT12" i="29"/>
  <c r="CR12" i="29"/>
  <c r="CQ12" i="29"/>
  <c r="CP12" i="29"/>
  <c r="CO12" i="29"/>
  <c r="CN12" i="29"/>
  <c r="CM12" i="29"/>
  <c r="CL12" i="29"/>
  <c r="CW12" i="29" s="1"/>
  <c r="BO12" i="29"/>
  <c r="BN12" i="29"/>
  <c r="BM12" i="29"/>
  <c r="BL12" i="29"/>
  <c r="BK12" i="29"/>
  <c r="BJ12" i="29"/>
  <c r="BI12" i="29"/>
  <c r="BH12" i="29"/>
  <c r="BG12" i="29"/>
  <c r="BF12" i="29"/>
  <c r="BE12" i="29"/>
  <c r="BP12" i="29" s="1"/>
  <c r="AH12" i="29"/>
  <c r="AG12" i="29"/>
  <c r="AE12" i="29"/>
  <c r="AD12" i="29"/>
  <c r="AC12" i="29"/>
  <c r="AB12" i="29"/>
  <c r="AA12" i="29"/>
  <c r="Z12" i="29"/>
  <c r="Y12" i="29"/>
  <c r="X12" i="29"/>
  <c r="AI12" i="29" s="1"/>
  <c r="ED11" i="29"/>
  <c r="DZ11" i="29"/>
  <c r="DY11" i="29"/>
  <c r="DX11" i="29"/>
  <c r="DW11" i="29"/>
  <c r="DV11" i="29"/>
  <c r="DU11" i="29"/>
  <c r="DT11" i="29"/>
  <c r="CS11" i="29"/>
  <c r="CR11" i="29"/>
  <c r="CQ11" i="29"/>
  <c r="CP11" i="29"/>
  <c r="CO11" i="29"/>
  <c r="CN11" i="29"/>
  <c r="CM11" i="29"/>
  <c r="CL11" i="29"/>
  <c r="CW11" i="29" s="1"/>
  <c r="BO11" i="29"/>
  <c r="BN11" i="29"/>
  <c r="BM11" i="29"/>
  <c r="BL11" i="29"/>
  <c r="BK11" i="29"/>
  <c r="BJ11" i="29"/>
  <c r="BI11" i="29"/>
  <c r="BH11" i="29"/>
  <c r="BG11" i="29"/>
  <c r="BF11" i="29"/>
  <c r="BE11" i="29"/>
  <c r="BP11" i="29" s="1"/>
  <c r="AH11" i="29"/>
  <c r="AG11" i="29"/>
  <c r="AE11" i="29"/>
  <c r="AD11" i="29"/>
  <c r="AC11" i="29"/>
  <c r="AB11" i="29"/>
  <c r="AA11" i="29"/>
  <c r="Z11" i="29"/>
  <c r="Y11" i="29"/>
  <c r="X11" i="29"/>
  <c r="AI11" i="29" s="1"/>
  <c r="EA10" i="29"/>
  <c r="DY10" i="29"/>
  <c r="DX10" i="29"/>
  <c r="DW10" i="29"/>
  <c r="DV10" i="29"/>
  <c r="DU10" i="29"/>
  <c r="DT10" i="29"/>
  <c r="DS10" i="29"/>
  <c r="ED10" i="29" s="1"/>
  <c r="CT10" i="29"/>
  <c r="CR10" i="29"/>
  <c r="CQ10" i="29"/>
  <c r="CP10" i="29"/>
  <c r="CO10" i="29"/>
  <c r="CN10" i="29"/>
  <c r="CM10" i="29"/>
  <c r="CL10" i="29"/>
  <c r="CW10" i="29" s="1"/>
  <c r="BO10" i="29"/>
  <c r="BN10" i="29"/>
  <c r="BM10" i="29"/>
  <c r="BL10" i="29"/>
  <c r="BK10" i="29"/>
  <c r="BJ10" i="29"/>
  <c r="BI10" i="29"/>
  <c r="BH10" i="29"/>
  <c r="BG10" i="29"/>
  <c r="BF10" i="29"/>
  <c r="BE10" i="29"/>
  <c r="BP10" i="29" s="1"/>
  <c r="AH10" i="29"/>
  <c r="AG10" i="29"/>
  <c r="AE10" i="29"/>
  <c r="AD10" i="29"/>
  <c r="AC10" i="29"/>
  <c r="AB10" i="29"/>
  <c r="AA10" i="29"/>
  <c r="Z10" i="29"/>
  <c r="Y10" i="29"/>
  <c r="X10" i="29"/>
  <c r="AI10" i="29" s="1"/>
  <c r="EA9" i="29"/>
  <c r="DY9" i="29"/>
  <c r="DX9" i="29"/>
  <c r="DW9" i="29"/>
  <c r="DV9" i="29"/>
  <c r="DU9" i="29"/>
  <c r="DT9" i="29"/>
  <c r="DS9" i="29"/>
  <c r="ED9" i="29" s="1"/>
  <c r="CT9" i="29"/>
  <c r="CR9" i="29"/>
  <c r="CQ9" i="29"/>
  <c r="CP9" i="29"/>
  <c r="CO9" i="29"/>
  <c r="CN9" i="29"/>
  <c r="CM9" i="29"/>
  <c r="CL9" i="29"/>
  <c r="CW9" i="29" s="1"/>
  <c r="BO9" i="29"/>
  <c r="BN9" i="29"/>
  <c r="BM9" i="29"/>
  <c r="BL9" i="29"/>
  <c r="BK9" i="29"/>
  <c r="BJ9" i="29"/>
  <c r="BI9" i="29"/>
  <c r="BH9" i="29"/>
  <c r="BG9" i="29"/>
  <c r="BF9" i="29"/>
  <c r="BE9" i="29"/>
  <c r="BP9" i="29" s="1"/>
  <c r="AH9" i="29"/>
  <c r="AG9" i="29"/>
  <c r="AE9" i="29"/>
  <c r="AD9" i="29"/>
  <c r="AC9" i="29"/>
  <c r="AB9" i="29"/>
  <c r="AA9" i="29"/>
  <c r="Z9" i="29"/>
  <c r="Y9" i="29"/>
  <c r="X9" i="29"/>
  <c r="AI9" i="29" s="1"/>
  <c r="DZ8" i="29"/>
  <c r="DY8" i="29"/>
  <c r="DX8" i="29"/>
  <c r="DW8" i="29"/>
  <c r="DV8" i="29"/>
  <c r="DU8" i="29"/>
  <c r="DT8" i="29"/>
  <c r="DS8" i="29"/>
  <c r="ED8" i="29" s="1"/>
  <c r="CS8" i="29"/>
  <c r="CR8" i="29"/>
  <c r="CQ8" i="29"/>
  <c r="CP8" i="29"/>
  <c r="CO8" i="29"/>
  <c r="CN8" i="29"/>
  <c r="CM8" i="29"/>
  <c r="CL8" i="29"/>
  <c r="CW8" i="29" s="1"/>
  <c r="BO8" i="29"/>
  <c r="BN8" i="29"/>
  <c r="BM8" i="29"/>
  <c r="BL8" i="29"/>
  <c r="BK8" i="29"/>
  <c r="BJ8" i="29"/>
  <c r="BI8" i="29"/>
  <c r="BH8" i="29"/>
  <c r="BG8" i="29"/>
  <c r="BF8" i="29"/>
  <c r="BE8" i="29"/>
  <c r="BP8" i="29" s="1"/>
  <c r="AH8" i="29"/>
  <c r="AG8" i="29"/>
  <c r="AE8" i="29"/>
  <c r="AD8" i="29"/>
  <c r="AC8" i="29"/>
  <c r="AB8" i="29"/>
  <c r="AA8" i="29"/>
  <c r="Z8" i="29"/>
  <c r="Y8" i="29"/>
  <c r="X8" i="29"/>
  <c r="AI8" i="29" s="1"/>
  <c r="EA7" i="29"/>
  <c r="DY7" i="29"/>
  <c r="DX7" i="29"/>
  <c r="DW7" i="29"/>
  <c r="DV7" i="29"/>
  <c r="DU7" i="29"/>
  <c r="DT7" i="29"/>
  <c r="DS7" i="29"/>
  <c r="ED7" i="29" s="1"/>
  <c r="CT7" i="29"/>
  <c r="CR7" i="29"/>
  <c r="CQ7" i="29"/>
  <c r="CP7" i="29"/>
  <c r="CO7" i="29"/>
  <c r="CN7" i="29"/>
  <c r="CM7" i="29"/>
  <c r="CL7" i="29"/>
  <c r="CW7" i="29" s="1"/>
  <c r="BO7" i="29"/>
  <c r="BN7" i="29"/>
  <c r="BM7" i="29"/>
  <c r="BL7" i="29"/>
  <c r="BK7" i="29"/>
  <c r="BJ7" i="29"/>
  <c r="BI7" i="29"/>
  <c r="BH7" i="29"/>
  <c r="BG7" i="29"/>
  <c r="BF7" i="29"/>
  <c r="BE7" i="29"/>
  <c r="BP7" i="29" s="1"/>
  <c r="AH7" i="29"/>
  <c r="AG7" i="29"/>
  <c r="AE7" i="29"/>
  <c r="AD7" i="29"/>
  <c r="AC7" i="29"/>
  <c r="AB7" i="29"/>
  <c r="AA7" i="29"/>
  <c r="Z7" i="29"/>
  <c r="Y7" i="29"/>
  <c r="X7" i="29"/>
  <c r="AI7" i="29" s="1"/>
  <c r="ED6" i="29"/>
  <c r="DZ6" i="29"/>
  <c r="DY6" i="29"/>
  <c r="DX6" i="29"/>
  <c r="DW6" i="29"/>
  <c r="DV6" i="29"/>
  <c r="DU6" i="29"/>
  <c r="DT6" i="29"/>
  <c r="CS6" i="29"/>
  <c r="CR6" i="29"/>
  <c r="CQ6" i="29"/>
  <c r="CP6" i="29"/>
  <c r="CO6" i="29"/>
  <c r="CN6" i="29"/>
  <c r="CM6" i="29"/>
  <c r="CL6" i="29"/>
  <c r="CW6" i="29" s="1"/>
  <c r="BO6" i="29"/>
  <c r="BN6" i="29"/>
  <c r="BM6" i="29"/>
  <c r="BL6" i="29"/>
  <c r="BK6" i="29"/>
  <c r="BJ6" i="29"/>
  <c r="BI6" i="29"/>
  <c r="BH6" i="29"/>
  <c r="BG6" i="29"/>
  <c r="BF6" i="29"/>
  <c r="BE6" i="29"/>
  <c r="BP6" i="29" s="1"/>
  <c r="AH6" i="29"/>
  <c r="AG6" i="29"/>
  <c r="AE6" i="29"/>
  <c r="AD6" i="29"/>
  <c r="AC6" i="29"/>
  <c r="AB6" i="29"/>
  <c r="AA6" i="29"/>
  <c r="Z6" i="29"/>
  <c r="Y6" i="29"/>
  <c r="X6" i="29"/>
  <c r="AI6" i="29" s="1"/>
  <c r="EC5" i="29"/>
  <c r="DY5" i="29"/>
  <c r="DX5" i="29"/>
  <c r="DW5" i="29"/>
  <c r="DV5" i="29"/>
  <c r="DU5" i="29"/>
  <c r="DT5" i="29"/>
  <c r="DS5" i="29"/>
  <c r="ED5" i="29" s="1"/>
  <c r="CV5" i="29"/>
  <c r="CR5" i="29"/>
  <c r="CQ5" i="29"/>
  <c r="CP5" i="29"/>
  <c r="CO5" i="29"/>
  <c r="CN5" i="29"/>
  <c r="CM5" i="29"/>
  <c r="CL5" i="29"/>
  <c r="CW5" i="29" s="1"/>
  <c r="BO5" i="29"/>
  <c r="BN5" i="29"/>
  <c r="BM5" i="29"/>
  <c r="BL5" i="29"/>
  <c r="BK5" i="29"/>
  <c r="BJ5" i="29"/>
  <c r="BI5" i="29"/>
  <c r="BH5" i="29"/>
  <c r="BG5" i="29"/>
  <c r="BF5" i="29"/>
  <c r="BE5" i="29"/>
  <c r="BP5" i="29" s="1"/>
  <c r="AH5" i="29"/>
  <c r="AG5" i="29"/>
  <c r="AE5" i="29"/>
  <c r="AD5" i="29"/>
  <c r="AC5" i="29"/>
  <c r="AB5" i="29"/>
  <c r="AA5" i="29"/>
  <c r="Z5" i="29"/>
  <c r="Y5" i="29"/>
  <c r="X5" i="29"/>
  <c r="AI5" i="29" s="1"/>
  <c r="DZ4" i="29"/>
  <c r="DY4" i="29"/>
  <c r="DX4" i="29"/>
  <c r="DW4" i="29"/>
  <c r="DV4" i="29"/>
  <c r="DU4" i="29"/>
  <c r="DT4" i="29"/>
  <c r="DS4" i="29"/>
  <c r="ED4" i="29" s="1"/>
  <c r="CS4" i="29"/>
  <c r="CR4" i="29"/>
  <c r="CQ4" i="29"/>
  <c r="CP4" i="29"/>
  <c r="CO4" i="29"/>
  <c r="CN4" i="29"/>
  <c r="CM4" i="29"/>
  <c r="CL4" i="29"/>
  <c r="CW4" i="29" s="1"/>
  <c r="BP4" i="29"/>
  <c r="BO4" i="29"/>
  <c r="BN4" i="29"/>
  <c r="BM4" i="29"/>
  <c r="BL4" i="29"/>
  <c r="BK4" i="29"/>
  <c r="BJ4" i="29"/>
  <c r="BI4" i="29"/>
  <c r="BH4" i="29"/>
  <c r="BG4" i="29"/>
  <c r="BF4" i="29"/>
  <c r="BE4" i="29"/>
  <c r="AH4" i="29"/>
  <c r="AG4" i="29"/>
  <c r="AE4" i="29"/>
  <c r="AD4" i="29"/>
  <c r="AC4" i="29"/>
  <c r="AB4" i="29"/>
  <c r="AA4" i="29"/>
  <c r="Z4" i="29"/>
  <c r="Y4" i="29"/>
  <c r="X4" i="29"/>
  <c r="CT23" i="29" l="1"/>
  <c r="CN23" i="29"/>
  <c r="EC23" i="29"/>
  <c r="AF23" i="30"/>
  <c r="CT23" i="30"/>
  <c r="DX23" i="30"/>
  <c r="EC23" i="30"/>
  <c r="CP23" i="29"/>
  <c r="CV23" i="29"/>
  <c r="AH23" i="30"/>
  <c r="BG23" i="30"/>
  <c r="BL23" i="30"/>
  <c r="CV23" i="30"/>
  <c r="CL23" i="30"/>
  <c r="DT23" i="30"/>
  <c r="DY23" i="30"/>
  <c r="DU23" i="29"/>
  <c r="DT23" i="29"/>
  <c r="X23" i="29"/>
  <c r="AI23" i="29" s="1"/>
  <c r="CW23" i="30"/>
  <c r="BE23" i="30"/>
  <c r="BP23" i="30" s="1"/>
  <c r="DS23" i="30"/>
  <c r="ED23" i="30" s="1"/>
  <c r="AI4" i="29"/>
  <c r="CW23" i="29"/>
  <c r="BM23" i="30"/>
  <c r="DZ23" i="30"/>
  <c r="BE23" i="29"/>
  <c r="BP23" i="29" s="1"/>
  <c r="DX23" i="29"/>
  <c r="AB23" i="30"/>
  <c r="BP4" i="30"/>
  <c r="ED4" i="30"/>
  <c r="X23" i="30"/>
  <c r="AI23" i="30" s="1"/>
  <c r="DS23" i="29"/>
  <c r="ED23" i="29" s="1"/>
  <c r="DF25" i="28" l="1"/>
  <c r="DE25" i="28"/>
  <c r="DD25" i="28"/>
  <c r="DC25" i="28"/>
  <c r="DB25" i="28"/>
  <c r="DA25" i="28"/>
  <c r="CZ25" i="28"/>
  <c r="CY25" i="28"/>
  <c r="CX25" i="28"/>
  <c r="BD25" i="28"/>
  <c r="BC25" i="28"/>
  <c r="BB25" i="28"/>
  <c r="BA25" i="28"/>
  <c r="AZ25" i="28"/>
  <c r="AY25" i="28"/>
  <c r="AX25" i="28"/>
  <c r="AW25" i="28"/>
  <c r="AV25" i="28"/>
  <c r="AC25" i="28"/>
  <c r="AB25" i="28"/>
  <c r="AA25" i="28"/>
  <c r="Z25" i="28"/>
  <c r="Y25" i="28"/>
  <c r="X25" i="28"/>
  <c r="W25" i="28"/>
  <c r="V25" i="28"/>
  <c r="U25" i="28"/>
  <c r="CW23" i="28"/>
  <c r="CV23" i="28"/>
  <c r="CU23" i="28"/>
  <c r="CT23" i="28"/>
  <c r="CS23" i="28"/>
  <c r="CR23" i="28"/>
  <c r="CQ23" i="28"/>
  <c r="CP23" i="28"/>
  <c r="CO23" i="28"/>
  <c r="CN23" i="28"/>
  <c r="CM23" i="28"/>
  <c r="DE23" i="28" s="1"/>
  <c r="CL23" i="28"/>
  <c r="DD23" i="28" s="1"/>
  <c r="CK23" i="28"/>
  <c r="CJ23" i="28"/>
  <c r="CI23" i="28"/>
  <c r="DA23" i="28" s="1"/>
  <c r="CH23" i="28"/>
  <c r="CZ23" i="28" s="1"/>
  <c r="CG23" i="28"/>
  <c r="CF23" i="28"/>
  <c r="BV23" i="28"/>
  <c r="BU23" i="28"/>
  <c r="BT23" i="28"/>
  <c r="BS23" i="28"/>
  <c r="BR23" i="28"/>
  <c r="BQ23" i="28"/>
  <c r="BP23" i="28"/>
  <c r="BO23" i="28"/>
  <c r="BN23" i="28"/>
  <c r="BM23" i="28"/>
  <c r="CE23" i="28" s="1"/>
  <c r="BL23" i="28"/>
  <c r="BK23" i="28"/>
  <c r="BJ23" i="28"/>
  <c r="BI23" i="28"/>
  <c r="CA23" i="28" s="1"/>
  <c r="BH23" i="28"/>
  <c r="BG23" i="28"/>
  <c r="BF23" i="28"/>
  <c r="BX23" i="28" s="1"/>
  <c r="BE23" i="28"/>
  <c r="BW23" i="28" s="1"/>
  <c r="AU23" i="28"/>
  <c r="AT23" i="28"/>
  <c r="AS23" i="28"/>
  <c r="AR23" i="28"/>
  <c r="AQ23" i="28"/>
  <c r="AP23" i="28"/>
  <c r="AO23" i="28"/>
  <c r="AN23" i="28"/>
  <c r="AM23" i="28"/>
  <c r="AL23" i="28"/>
  <c r="BD23" i="28" s="1"/>
  <c r="AK23" i="28"/>
  <c r="BC23" i="28" s="1"/>
  <c r="AJ23" i="28"/>
  <c r="AI23" i="28"/>
  <c r="AH23" i="28"/>
  <c r="AZ23" i="28" s="1"/>
  <c r="AG23" i="28"/>
  <c r="AY23" i="28" s="1"/>
  <c r="AF23" i="28"/>
  <c r="AE23" i="28"/>
  <c r="AW23" i="28" s="1"/>
  <c r="AD23" i="28"/>
  <c r="AV23" i="28" s="1"/>
  <c r="S23" i="28"/>
  <c r="R23" i="28"/>
  <c r="Q23" i="28"/>
  <c r="P23" i="28"/>
  <c r="O23" i="28"/>
  <c r="N23" i="28"/>
  <c r="M23" i="28"/>
  <c r="L23" i="28"/>
  <c r="K23" i="28"/>
  <c r="J23" i="28"/>
  <c r="I23" i="28"/>
  <c r="H23" i="28"/>
  <c r="Z23" i="28" s="1"/>
  <c r="G23" i="28"/>
  <c r="Y23" i="28" s="1"/>
  <c r="F23" i="28"/>
  <c r="E23" i="28"/>
  <c r="W23" i="28" s="1"/>
  <c r="D23" i="28"/>
  <c r="V23" i="28" s="1"/>
  <c r="C23" i="28"/>
  <c r="U23" i="28" s="1"/>
  <c r="DF22" i="28"/>
  <c r="DE22" i="28"/>
  <c r="DD22" i="28"/>
  <c r="DC22" i="28"/>
  <c r="DB22" i="28"/>
  <c r="DA22" i="28"/>
  <c r="CZ22" i="28"/>
  <c r="CY22" i="28"/>
  <c r="CX22" i="28"/>
  <c r="CE22" i="28"/>
  <c r="CD22" i="28"/>
  <c r="CC22" i="28"/>
  <c r="CB22" i="28"/>
  <c r="CA22" i="28"/>
  <c r="BZ22" i="28"/>
  <c r="BY22" i="28"/>
  <c r="BX22" i="28"/>
  <c r="BW22" i="28"/>
  <c r="BD22" i="28"/>
  <c r="BC22" i="28"/>
  <c r="BB22" i="28"/>
  <c r="BA22" i="28"/>
  <c r="AZ22" i="28"/>
  <c r="AY22" i="28"/>
  <c r="AX22" i="28"/>
  <c r="AW22" i="28"/>
  <c r="AV22" i="28"/>
  <c r="AB22" i="28"/>
  <c r="AA22" i="28"/>
  <c r="Z22" i="28"/>
  <c r="Y22" i="28"/>
  <c r="X22" i="28"/>
  <c r="W22" i="28"/>
  <c r="V22" i="28"/>
  <c r="U22" i="28"/>
  <c r="T22" i="28"/>
  <c r="AC22" i="28" s="1"/>
  <c r="DF21" i="28"/>
  <c r="DE21" i="28"/>
  <c r="DD21" i="28"/>
  <c r="DC21" i="28"/>
  <c r="DB21" i="28"/>
  <c r="DA21" i="28"/>
  <c r="CZ21" i="28"/>
  <c r="CY21" i="28"/>
  <c r="CX21" i="28"/>
  <c r="CE21" i="28"/>
  <c r="CD21" i="28"/>
  <c r="CC21" i="28"/>
  <c r="CB21" i="28"/>
  <c r="CA21" i="28"/>
  <c r="BZ21" i="28"/>
  <c r="BY21" i="28"/>
  <c r="BX21" i="28"/>
  <c r="BW21" i="28"/>
  <c r="BD21" i="28"/>
  <c r="BC21" i="28"/>
  <c r="BB21" i="28"/>
  <c r="BA21" i="28"/>
  <c r="AZ21" i="28"/>
  <c r="AY21" i="28"/>
  <c r="AX21" i="28"/>
  <c r="AW21" i="28"/>
  <c r="AV21" i="28"/>
  <c r="AB21" i="28"/>
  <c r="AA21" i="28"/>
  <c r="Z21" i="28"/>
  <c r="Y21" i="28"/>
  <c r="X21" i="28"/>
  <c r="W21" i="28"/>
  <c r="V21" i="28"/>
  <c r="U21" i="28"/>
  <c r="T21" i="28"/>
  <c r="AC21" i="28" s="1"/>
  <c r="DF20" i="28"/>
  <c r="DE20" i="28"/>
  <c r="DD20" i="28"/>
  <c r="DC20" i="28"/>
  <c r="DB20" i="28"/>
  <c r="DA20" i="28"/>
  <c r="CZ20" i="28"/>
  <c r="CY20" i="28"/>
  <c r="CX20" i="28"/>
  <c r="CE20" i="28"/>
  <c r="CD20" i="28"/>
  <c r="CC20" i="28"/>
  <c r="CB20" i="28"/>
  <c r="CA20" i="28"/>
  <c r="BZ20" i="28"/>
  <c r="BY20" i="28"/>
  <c r="BX20" i="28"/>
  <c r="BW20" i="28"/>
  <c r="BD20" i="28"/>
  <c r="BC20" i="28"/>
  <c r="BB20" i="28"/>
  <c r="BA20" i="28"/>
  <c r="AZ20" i="28"/>
  <c r="AY20" i="28"/>
  <c r="AX20" i="28"/>
  <c r="AW20" i="28"/>
  <c r="AV20" i="28"/>
  <c r="AB20" i="28"/>
  <c r="AA20" i="28"/>
  <c r="Z20" i="28"/>
  <c r="Y20" i="28"/>
  <c r="X20" i="28"/>
  <c r="W20" i="28"/>
  <c r="V20" i="28"/>
  <c r="U20" i="28"/>
  <c r="T20" i="28"/>
  <c r="AC20" i="28" s="1"/>
  <c r="DF19" i="28"/>
  <c r="DE19" i="28"/>
  <c r="DD19" i="28"/>
  <c r="DC19" i="28"/>
  <c r="DB19" i="28"/>
  <c r="DA19" i="28"/>
  <c r="CZ19" i="28"/>
  <c r="CY19" i="28"/>
  <c r="CX19" i="28"/>
  <c r="CE19" i="28"/>
  <c r="CD19" i="28"/>
  <c r="CC19" i="28"/>
  <c r="CB19" i="28"/>
  <c r="CA19" i="28"/>
  <c r="BZ19" i="28"/>
  <c r="BY19" i="28"/>
  <c r="BX19" i="28"/>
  <c r="BW19" i="28"/>
  <c r="BD19" i="28"/>
  <c r="BC19" i="28"/>
  <c r="BB19" i="28"/>
  <c r="BA19" i="28"/>
  <c r="AZ19" i="28"/>
  <c r="AY19" i="28"/>
  <c r="AX19" i="28"/>
  <c r="AW19" i="28"/>
  <c r="AV19" i="28"/>
  <c r="AB19" i="28"/>
  <c r="AA19" i="28"/>
  <c r="Z19" i="28"/>
  <c r="Y19" i="28"/>
  <c r="X19" i="28"/>
  <c r="W19" i="28"/>
  <c r="V19" i="28"/>
  <c r="U19" i="28"/>
  <c r="T19" i="28"/>
  <c r="AC19" i="28" s="1"/>
  <c r="DF18" i="28"/>
  <c r="DE18" i="28"/>
  <c r="DD18" i="28"/>
  <c r="DC18" i="28"/>
  <c r="DB18" i="28"/>
  <c r="DA18" i="28"/>
  <c r="CZ18" i="28"/>
  <c r="CY18" i="28"/>
  <c r="CX18" i="28"/>
  <c r="CE18" i="28"/>
  <c r="CD18" i="28"/>
  <c r="CC18" i="28"/>
  <c r="CB18" i="28"/>
  <c r="CA18" i="28"/>
  <c r="BZ18" i="28"/>
  <c r="BY18" i="28"/>
  <c r="BX18" i="28"/>
  <c r="BW18" i="28"/>
  <c r="BD18" i="28"/>
  <c r="BC18" i="28"/>
  <c r="BB18" i="28"/>
  <c r="BA18" i="28"/>
  <c r="AZ18" i="28"/>
  <c r="AY18" i="28"/>
  <c r="AX18" i="28"/>
  <c r="AW18" i="28"/>
  <c r="AV18" i="28"/>
  <c r="AB18" i="28"/>
  <c r="AA18" i="28"/>
  <c r="Z18" i="28"/>
  <c r="Y18" i="28"/>
  <c r="X18" i="28"/>
  <c r="W18" i="28"/>
  <c r="V18" i="28"/>
  <c r="U18" i="28"/>
  <c r="T18" i="28"/>
  <c r="AC18" i="28" s="1"/>
  <c r="DF17" i="28"/>
  <c r="DE17" i="28"/>
  <c r="DD17" i="28"/>
  <c r="DC17" i="28"/>
  <c r="DB17" i="28"/>
  <c r="DA17" i="28"/>
  <c r="CZ17" i="28"/>
  <c r="CY17" i="28"/>
  <c r="CX17" i="28"/>
  <c r="CE17" i="28"/>
  <c r="CD17" i="28"/>
  <c r="CC17" i="28"/>
  <c r="CB17" i="28"/>
  <c r="CA17" i="28"/>
  <c r="BZ17" i="28"/>
  <c r="BY17" i="28"/>
  <c r="BX17" i="28"/>
  <c r="BW17" i="28"/>
  <c r="BD17" i="28"/>
  <c r="BC17" i="28"/>
  <c r="BB17" i="28"/>
  <c r="BA17" i="28"/>
  <c r="AZ17" i="28"/>
  <c r="AY17" i="28"/>
  <c r="AX17" i="28"/>
  <c r="AW17" i="28"/>
  <c r="AV17" i="28"/>
  <c r="AB17" i="28"/>
  <c r="AA17" i="28"/>
  <c r="Z17" i="28"/>
  <c r="Y17" i="28"/>
  <c r="X17" i="28"/>
  <c r="W17" i="28"/>
  <c r="V17" i="28"/>
  <c r="U17" i="28"/>
  <c r="T17" i="28"/>
  <c r="AC17" i="28" s="1"/>
  <c r="DF16" i="28"/>
  <c r="DE16" i="28"/>
  <c r="DD16" i="28"/>
  <c r="DC16" i="28"/>
  <c r="DB16" i="28"/>
  <c r="DA16" i="28"/>
  <c r="CZ16" i="28"/>
  <c r="CY16" i="28"/>
  <c r="CX16" i="28"/>
  <c r="CE16" i="28"/>
  <c r="CD16" i="28"/>
  <c r="CC16" i="28"/>
  <c r="CB16" i="28"/>
  <c r="CA16" i="28"/>
  <c r="BZ16" i="28"/>
  <c r="BY16" i="28"/>
  <c r="BX16" i="28"/>
  <c r="BW16" i="28"/>
  <c r="BD16" i="28"/>
  <c r="BC16" i="28"/>
  <c r="BB16" i="28"/>
  <c r="BA16" i="28"/>
  <c r="AZ16" i="28"/>
  <c r="AY16" i="28"/>
  <c r="AX16" i="28"/>
  <c r="AW16" i="28"/>
  <c r="AV16" i="28"/>
  <c r="AB16" i="28"/>
  <c r="AA16" i="28"/>
  <c r="Z16" i="28"/>
  <c r="Y16" i="28"/>
  <c r="X16" i="28"/>
  <c r="W16" i="28"/>
  <c r="V16" i="28"/>
  <c r="U16" i="28"/>
  <c r="T16" i="28"/>
  <c r="AC16" i="28" s="1"/>
  <c r="DF15" i="28"/>
  <c r="DE15" i="28"/>
  <c r="DD15" i="28"/>
  <c r="DC15" i="28"/>
  <c r="DB15" i="28"/>
  <c r="DA15" i="28"/>
  <c r="CZ15" i="28"/>
  <c r="CY15" i="28"/>
  <c r="CX15" i="28"/>
  <c r="CE15" i="28"/>
  <c r="CD15" i="28"/>
  <c r="CC15" i="28"/>
  <c r="CB15" i="28"/>
  <c r="CA15" i="28"/>
  <c r="BZ15" i="28"/>
  <c r="BY15" i="28"/>
  <c r="BX15" i="28"/>
  <c r="BW15" i="28"/>
  <c r="BD15" i="28"/>
  <c r="BC15" i="28"/>
  <c r="BB15" i="28"/>
  <c r="BA15" i="28"/>
  <c r="AZ15" i="28"/>
  <c r="AY15" i="28"/>
  <c r="AX15" i="28"/>
  <c r="AW15" i="28"/>
  <c r="AV15" i="28"/>
  <c r="AB15" i="28"/>
  <c r="AA15" i="28"/>
  <c r="Z15" i="28"/>
  <c r="Y15" i="28"/>
  <c r="X15" i="28"/>
  <c r="W15" i="28"/>
  <c r="V15" i="28"/>
  <c r="U15" i="28"/>
  <c r="T15" i="28"/>
  <c r="AC15" i="28" s="1"/>
  <c r="DF14" i="28"/>
  <c r="DE14" i="28"/>
  <c r="DD14" i="28"/>
  <c r="DC14" i="28"/>
  <c r="DB14" i="28"/>
  <c r="DA14" i="28"/>
  <c r="CZ14" i="28"/>
  <c r="CY14" i="28"/>
  <c r="CX14" i="28"/>
  <c r="CE14" i="28"/>
  <c r="CD14" i="28"/>
  <c r="CC14" i="28"/>
  <c r="CB14" i="28"/>
  <c r="CA14" i="28"/>
  <c r="BZ14" i="28"/>
  <c r="BY14" i="28"/>
  <c r="BX14" i="28"/>
  <c r="BW14" i="28"/>
  <c r="BD14" i="28"/>
  <c r="BC14" i="28"/>
  <c r="BB14" i="28"/>
  <c r="BA14" i="28"/>
  <c r="AZ14" i="28"/>
  <c r="AY14" i="28"/>
  <c r="AX14" i="28"/>
  <c r="AW14" i="28"/>
  <c r="AV14" i="28"/>
  <c r="AB14" i="28"/>
  <c r="AA14" i="28"/>
  <c r="Z14" i="28"/>
  <c r="Y14" i="28"/>
  <c r="X14" i="28"/>
  <c r="W14" i="28"/>
  <c r="V14" i="28"/>
  <c r="U14" i="28"/>
  <c r="T14" i="28"/>
  <c r="AC14" i="28" s="1"/>
  <c r="DF13" i="28"/>
  <c r="DE13" i="28"/>
  <c r="DD13" i="28"/>
  <c r="DC13" i="28"/>
  <c r="DB13" i="28"/>
  <c r="DA13" i="28"/>
  <c r="CZ13" i="28"/>
  <c r="CY13" i="28"/>
  <c r="CX13" i="28"/>
  <c r="CE13" i="28"/>
  <c r="CD13" i="28"/>
  <c r="CC13" i="28"/>
  <c r="CB13" i="28"/>
  <c r="CA13" i="28"/>
  <c r="BZ13" i="28"/>
  <c r="BY13" i="28"/>
  <c r="BX13" i="28"/>
  <c r="BW13" i="28"/>
  <c r="BD13" i="28"/>
  <c r="BC13" i="28"/>
  <c r="BB13" i="28"/>
  <c r="BA13" i="28"/>
  <c r="AZ13" i="28"/>
  <c r="AY13" i="28"/>
  <c r="AX13" i="28"/>
  <c r="AW13" i="28"/>
  <c r="AV13" i="28"/>
  <c r="AB13" i="28"/>
  <c r="AA13" i="28"/>
  <c r="Z13" i="28"/>
  <c r="Y13" i="28"/>
  <c r="X13" i="28"/>
  <c r="W13" i="28"/>
  <c r="V13" i="28"/>
  <c r="U13" i="28"/>
  <c r="T13" i="28"/>
  <c r="AC13" i="28" s="1"/>
  <c r="DF12" i="28"/>
  <c r="DE12" i="28"/>
  <c r="DD12" i="28"/>
  <c r="DC12" i="28"/>
  <c r="DB12" i="28"/>
  <c r="DA12" i="28"/>
  <c r="CZ12" i="28"/>
  <c r="CY12" i="28"/>
  <c r="CX12" i="28"/>
  <c r="CE12" i="28"/>
  <c r="CD12" i="28"/>
  <c r="CC12" i="28"/>
  <c r="CB12" i="28"/>
  <c r="CA12" i="28"/>
  <c r="BZ12" i="28"/>
  <c r="BY12" i="28"/>
  <c r="BX12" i="28"/>
  <c r="BW12" i="28"/>
  <c r="BD12" i="28"/>
  <c r="BC12" i="28"/>
  <c r="BB12" i="28"/>
  <c r="BA12" i="28"/>
  <c r="AZ12" i="28"/>
  <c r="AY12" i="28"/>
  <c r="AX12" i="28"/>
  <c r="AW12" i="28"/>
  <c r="AV12" i="28"/>
  <c r="AB12" i="28"/>
  <c r="AA12" i="28"/>
  <c r="Z12" i="28"/>
  <c r="Y12" i="28"/>
  <c r="X12" i="28"/>
  <c r="W12" i="28"/>
  <c r="V12" i="28"/>
  <c r="U12" i="28"/>
  <c r="T12" i="28"/>
  <c r="AC12" i="28" s="1"/>
  <c r="DF11" i="28"/>
  <c r="DE11" i="28"/>
  <c r="DD11" i="28"/>
  <c r="DC11" i="28"/>
  <c r="DB11" i="28"/>
  <c r="DA11" i="28"/>
  <c r="CZ11" i="28"/>
  <c r="CY11" i="28"/>
  <c r="CX11" i="28"/>
  <c r="CE11" i="28"/>
  <c r="CD11" i="28"/>
  <c r="CC11" i="28"/>
  <c r="CB11" i="28"/>
  <c r="CA11" i="28"/>
  <c r="BZ11" i="28"/>
  <c r="BY11" i="28"/>
  <c r="BX11" i="28"/>
  <c r="BW11" i="28"/>
  <c r="BD11" i="28"/>
  <c r="BC11" i="28"/>
  <c r="BB11" i="28"/>
  <c r="BA11" i="28"/>
  <c r="AZ11" i="28"/>
  <c r="AY11" i="28"/>
  <c r="AX11" i="28"/>
  <c r="AW11" i="28"/>
  <c r="AV11" i="28"/>
  <c r="AB11" i="28"/>
  <c r="AA11" i="28"/>
  <c r="Z11" i="28"/>
  <c r="Y11" i="28"/>
  <c r="X11" i="28"/>
  <c r="W11" i="28"/>
  <c r="V11" i="28"/>
  <c r="U11" i="28"/>
  <c r="T11" i="28"/>
  <c r="AC11" i="28" s="1"/>
  <c r="DF10" i="28"/>
  <c r="DE10" i="28"/>
  <c r="DD10" i="28"/>
  <c r="DC10" i="28"/>
  <c r="DB10" i="28"/>
  <c r="DA10" i="28"/>
  <c r="CZ10" i="28"/>
  <c r="CY10" i="28"/>
  <c r="CX10" i="28"/>
  <c r="CE10" i="28"/>
  <c r="CD10" i="28"/>
  <c r="CC10" i="28"/>
  <c r="CB10" i="28"/>
  <c r="CA10" i="28"/>
  <c r="BZ10" i="28"/>
  <c r="BY10" i="28"/>
  <c r="BX10" i="28"/>
  <c r="BW10" i="28"/>
  <c r="BD10" i="28"/>
  <c r="BC10" i="28"/>
  <c r="BB10" i="28"/>
  <c r="BA10" i="28"/>
  <c r="AZ10" i="28"/>
  <c r="AY10" i="28"/>
  <c r="AX10" i="28"/>
  <c r="AW10" i="28"/>
  <c r="AV10" i="28"/>
  <c r="AB10" i="28"/>
  <c r="AA10" i="28"/>
  <c r="Z10" i="28"/>
  <c r="Y10" i="28"/>
  <c r="X10" i="28"/>
  <c r="W10" i="28"/>
  <c r="V10" i="28"/>
  <c r="U10" i="28"/>
  <c r="T10" i="28"/>
  <c r="AC10" i="28" s="1"/>
  <c r="DF9" i="28"/>
  <c r="DE9" i="28"/>
  <c r="DD9" i="28"/>
  <c r="DC9" i="28"/>
  <c r="DB9" i="28"/>
  <c r="DA9" i="28"/>
  <c r="CZ9" i="28"/>
  <c r="CY9" i="28"/>
  <c r="CX9" i="28"/>
  <c r="CE9" i="28"/>
  <c r="CD9" i="28"/>
  <c r="CC9" i="28"/>
  <c r="CB9" i="28"/>
  <c r="CA9" i="28"/>
  <c r="BZ9" i="28"/>
  <c r="BY9" i="28"/>
  <c r="BX9" i="28"/>
  <c r="BW9" i="28"/>
  <c r="BD9" i="28"/>
  <c r="BC9" i="28"/>
  <c r="BB9" i="28"/>
  <c r="BA9" i="28"/>
  <c r="AZ9" i="28"/>
  <c r="AY9" i="28"/>
  <c r="AX9" i="28"/>
  <c r="AW9" i="28"/>
  <c r="AV9" i="28"/>
  <c r="AB9" i="28"/>
  <c r="AA9" i="28"/>
  <c r="Z9" i="28"/>
  <c r="Y9" i="28"/>
  <c r="X9" i="28"/>
  <c r="W9" i="28"/>
  <c r="V9" i="28"/>
  <c r="U9" i="28"/>
  <c r="T9" i="28"/>
  <c r="AC9" i="28" s="1"/>
  <c r="DF8" i="28"/>
  <c r="DE8" i="28"/>
  <c r="DD8" i="28"/>
  <c r="DC8" i="28"/>
  <c r="DB8" i="28"/>
  <c r="DA8" i="28"/>
  <c r="CZ8" i="28"/>
  <c r="CY8" i="28"/>
  <c r="CX8" i="28"/>
  <c r="CE8" i="28"/>
  <c r="CD8" i="28"/>
  <c r="CC8" i="28"/>
  <c r="CB8" i="28"/>
  <c r="CA8" i="28"/>
  <c r="BZ8" i="28"/>
  <c r="BY8" i="28"/>
  <c r="BX8" i="28"/>
  <c r="BW8" i="28"/>
  <c r="BD8" i="28"/>
  <c r="BC8" i="28"/>
  <c r="BB8" i="28"/>
  <c r="BA8" i="28"/>
  <c r="AZ8" i="28"/>
  <c r="AY8" i="28"/>
  <c r="AX8" i="28"/>
  <c r="AW8" i="28"/>
  <c r="AV8" i="28"/>
  <c r="AC8" i="28"/>
  <c r="AB8" i="28"/>
  <c r="AA8" i="28"/>
  <c r="Z8" i="28"/>
  <c r="Y8" i="28"/>
  <c r="X8" i="28"/>
  <c r="W8" i="28"/>
  <c r="V8" i="28"/>
  <c r="U8" i="28"/>
  <c r="T8" i="28"/>
  <c r="DF7" i="28"/>
  <c r="DE7" i="28"/>
  <c r="DD7" i="28"/>
  <c r="DC7" i="28"/>
  <c r="DB7" i="28"/>
  <c r="DA7" i="28"/>
  <c r="CZ7" i="28"/>
  <c r="CY7" i="28"/>
  <c r="CX7" i="28"/>
  <c r="CE7" i="28"/>
  <c r="CD7" i="28"/>
  <c r="CC7" i="28"/>
  <c r="CB7" i="28"/>
  <c r="CA7" i="28"/>
  <c r="BZ7" i="28"/>
  <c r="BY7" i="28"/>
  <c r="BX7" i="28"/>
  <c r="BW7" i="28"/>
  <c r="BD7" i="28"/>
  <c r="BC7" i="28"/>
  <c r="BB7" i="28"/>
  <c r="BA7" i="28"/>
  <c r="AZ7" i="28"/>
  <c r="AY7" i="28"/>
  <c r="AX7" i="28"/>
  <c r="AW7" i="28"/>
  <c r="AV7" i="28"/>
  <c r="AB7" i="28"/>
  <c r="AA7" i="28"/>
  <c r="Z7" i="28"/>
  <c r="Y7" i="28"/>
  <c r="X7" i="28"/>
  <c r="W7" i="28"/>
  <c r="V7" i="28"/>
  <c r="U7" i="28"/>
  <c r="T7" i="28"/>
  <c r="AC7" i="28" s="1"/>
  <c r="DF6" i="28"/>
  <c r="DE6" i="28"/>
  <c r="DD6" i="28"/>
  <c r="DC6" i="28"/>
  <c r="DB6" i="28"/>
  <c r="DA6" i="28"/>
  <c r="CZ6" i="28"/>
  <c r="CY6" i="28"/>
  <c r="CX6" i="28"/>
  <c r="CE6" i="28"/>
  <c r="CD6" i="28"/>
  <c r="CC6" i="28"/>
  <c r="CB6" i="28"/>
  <c r="CA6" i="28"/>
  <c r="BZ6" i="28"/>
  <c r="BY6" i="28"/>
  <c r="BX6" i="28"/>
  <c r="BW6" i="28"/>
  <c r="BD6" i="28"/>
  <c r="BC6" i="28"/>
  <c r="BB6" i="28"/>
  <c r="BA6" i="28"/>
  <c r="AZ6" i="28"/>
  <c r="AY6" i="28"/>
  <c r="AX6" i="28"/>
  <c r="AW6" i="28"/>
  <c r="AV6" i="28"/>
  <c r="AB6" i="28"/>
  <c r="AA6" i="28"/>
  <c r="Z6" i="28"/>
  <c r="Y6" i="28"/>
  <c r="X6" i="28"/>
  <c r="W6" i="28"/>
  <c r="V6" i="28"/>
  <c r="U6" i="28"/>
  <c r="T6" i="28"/>
  <c r="AC6" i="28" s="1"/>
  <c r="DF5" i="28"/>
  <c r="DE5" i="28"/>
  <c r="DD5" i="28"/>
  <c r="DC5" i="28"/>
  <c r="DB5" i="28"/>
  <c r="DA5" i="28"/>
  <c r="CZ5" i="28"/>
  <c r="CY5" i="28"/>
  <c r="CX5" i="28"/>
  <c r="CE5" i="28"/>
  <c r="CD5" i="28"/>
  <c r="CC5" i="28"/>
  <c r="CB5" i="28"/>
  <c r="CA5" i="28"/>
  <c r="BZ5" i="28"/>
  <c r="BY5" i="28"/>
  <c r="BX5" i="28"/>
  <c r="BW5" i="28"/>
  <c r="BD5" i="28"/>
  <c r="BC5" i="28"/>
  <c r="BB5" i="28"/>
  <c r="BA5" i="28"/>
  <c r="AZ5" i="28"/>
  <c r="AY5" i="28"/>
  <c r="AX5" i="28"/>
  <c r="AW5" i="28"/>
  <c r="AV5" i="28"/>
  <c r="AB5" i="28"/>
  <c r="AA5" i="28"/>
  <c r="Z5" i="28"/>
  <c r="Y5" i="28"/>
  <c r="X5" i="28"/>
  <c r="W5" i="28"/>
  <c r="V5" i="28"/>
  <c r="U5" i="28"/>
  <c r="T5" i="28"/>
  <c r="AC5" i="28" s="1"/>
  <c r="DF4" i="28"/>
  <c r="DE4" i="28"/>
  <c r="DD4" i="28"/>
  <c r="DC4" i="28"/>
  <c r="DB4" i="28"/>
  <c r="DA4" i="28"/>
  <c r="CZ4" i="28"/>
  <c r="CY4" i="28"/>
  <c r="CX4" i="28"/>
  <c r="CE4" i="28"/>
  <c r="CD4" i="28"/>
  <c r="CC4" i="28"/>
  <c r="CB4" i="28"/>
  <c r="CA4" i="28"/>
  <c r="BZ4" i="28"/>
  <c r="BY4" i="28"/>
  <c r="BX4" i="28"/>
  <c r="BW4" i="28"/>
  <c r="BD4" i="28"/>
  <c r="BC4" i="28"/>
  <c r="BB4" i="28"/>
  <c r="BA4" i="28"/>
  <c r="AZ4" i="28"/>
  <c r="AY4" i="28"/>
  <c r="AX4" i="28"/>
  <c r="AW4" i="28"/>
  <c r="AV4" i="28"/>
  <c r="AB4" i="28"/>
  <c r="AA4" i="28"/>
  <c r="Z4" i="28"/>
  <c r="Y4" i="28"/>
  <c r="X4" i="28"/>
  <c r="W4" i="28"/>
  <c r="V4" i="28"/>
  <c r="U4" i="28"/>
  <c r="T4" i="28"/>
  <c r="AA23" i="28" l="1"/>
  <c r="BA23" i="28"/>
  <c r="BY23" i="28"/>
  <c r="CC23" i="28"/>
  <c r="CX23" i="28"/>
  <c r="DB23" i="28"/>
  <c r="DF23" i="28"/>
  <c r="X23" i="28"/>
  <c r="AB23" i="28"/>
  <c r="AX23" i="28"/>
  <c r="BB23" i="28"/>
  <c r="BZ23" i="28"/>
  <c r="CD23" i="28"/>
  <c r="DC23" i="28"/>
  <c r="T23" i="28"/>
  <c r="AC23" i="28" s="1"/>
  <c r="AC4" i="28"/>
  <c r="CB23" i="28"/>
  <c r="CY23" i="28"/>
  <c r="DF25" i="27"/>
  <c r="DE25" i="27"/>
  <c r="DD25" i="27"/>
  <c r="DC25" i="27"/>
  <c r="DB25" i="27"/>
  <c r="DA25" i="27"/>
  <c r="CZ25" i="27"/>
  <c r="CY25" i="27"/>
  <c r="CX25" i="27"/>
  <c r="CE25" i="27"/>
  <c r="CD25" i="27"/>
  <c r="CC25" i="27"/>
  <c r="CB25" i="27"/>
  <c r="CA25" i="27"/>
  <c r="BZ25" i="27"/>
  <c r="BY25" i="27"/>
  <c r="BX25" i="27"/>
  <c r="BW25" i="27"/>
  <c r="BD25" i="27"/>
  <c r="BC25" i="27"/>
  <c r="BB25" i="27"/>
  <c r="BA25" i="27"/>
  <c r="AZ25" i="27"/>
  <c r="AY25" i="27"/>
  <c r="AX25" i="27"/>
  <c r="AW25" i="27"/>
  <c r="AV25" i="27"/>
  <c r="AC25" i="27"/>
  <c r="AB25" i="27"/>
  <c r="AA25" i="27"/>
  <c r="Z25" i="27"/>
  <c r="Y25" i="27"/>
  <c r="X25" i="27"/>
  <c r="W25" i="27"/>
  <c r="V25" i="27"/>
  <c r="U25" i="27"/>
  <c r="DF23" i="27"/>
  <c r="DE23" i="27"/>
  <c r="DD23" i="27"/>
  <c r="DC23" i="27"/>
  <c r="DB23" i="27"/>
  <c r="DA23" i="27"/>
  <c r="CZ23" i="27"/>
  <c r="CY23" i="27"/>
  <c r="CX23" i="27"/>
  <c r="CE23" i="27"/>
  <c r="CD23" i="27"/>
  <c r="CC23" i="27"/>
  <c r="CB23" i="27"/>
  <c r="CA23" i="27"/>
  <c r="BZ23" i="27"/>
  <c r="BY23" i="27"/>
  <c r="BX23" i="27"/>
  <c r="BW23" i="27"/>
  <c r="BD23" i="27"/>
  <c r="BC23" i="27"/>
  <c r="BB23" i="27"/>
  <c r="BA23" i="27"/>
  <c r="AZ23" i="27"/>
  <c r="AY23" i="27"/>
  <c r="AX23" i="27"/>
  <c r="AW23" i="27"/>
  <c r="AV23" i="27"/>
  <c r="AC23" i="27"/>
  <c r="AB23" i="27"/>
  <c r="AA23" i="27"/>
  <c r="Z23" i="27"/>
  <c r="Y23" i="27"/>
  <c r="X23" i="27"/>
  <c r="W23" i="27"/>
  <c r="V23" i="27"/>
  <c r="U23" i="27"/>
  <c r="DF22" i="27"/>
  <c r="DE22" i="27"/>
  <c r="DD22" i="27"/>
  <c r="DC22" i="27"/>
  <c r="DB22" i="27"/>
  <c r="DA22" i="27"/>
  <c r="CZ22" i="27"/>
  <c r="CY22" i="27"/>
  <c r="CX22" i="27"/>
  <c r="CE22" i="27"/>
  <c r="CD22" i="27"/>
  <c r="CC22" i="27"/>
  <c r="CB22" i="27"/>
  <c r="CA22" i="27"/>
  <c r="BZ22" i="27"/>
  <c r="BY22" i="27"/>
  <c r="BX22" i="27"/>
  <c r="BW22" i="27"/>
  <c r="BD22" i="27"/>
  <c r="BC22" i="27"/>
  <c r="BB22" i="27"/>
  <c r="BA22" i="27"/>
  <c r="AZ22" i="27"/>
  <c r="AY22" i="27"/>
  <c r="AX22" i="27"/>
  <c r="AW22" i="27"/>
  <c r="AV22" i="27"/>
  <c r="AC22" i="27"/>
  <c r="AB22" i="27"/>
  <c r="AA22" i="27"/>
  <c r="Z22" i="27"/>
  <c r="Y22" i="27"/>
  <c r="X22" i="27"/>
  <c r="W22" i="27"/>
  <c r="V22" i="27"/>
  <c r="U22" i="27"/>
  <c r="DF21" i="27"/>
  <c r="DE21" i="27"/>
  <c r="DD21" i="27"/>
  <c r="DC21" i="27"/>
  <c r="DB21" i="27"/>
  <c r="DA21" i="27"/>
  <c r="CZ21" i="27"/>
  <c r="CY21" i="27"/>
  <c r="CX21" i="27"/>
  <c r="CE21" i="27"/>
  <c r="CD21" i="27"/>
  <c r="CC21" i="27"/>
  <c r="CB21" i="27"/>
  <c r="CA21" i="27"/>
  <c r="BZ21" i="27"/>
  <c r="BY21" i="27"/>
  <c r="BX21" i="27"/>
  <c r="BW21" i="27"/>
  <c r="BD21" i="27"/>
  <c r="BC21" i="27"/>
  <c r="BB21" i="27"/>
  <c r="BA21" i="27"/>
  <c r="AZ21" i="27"/>
  <c r="AY21" i="27"/>
  <c r="AX21" i="27"/>
  <c r="AW21" i="27"/>
  <c r="AV21" i="27"/>
  <c r="AC21" i="27"/>
  <c r="AB21" i="27"/>
  <c r="AA21" i="27"/>
  <c r="Z21" i="27"/>
  <c r="Y21" i="27"/>
  <c r="X21" i="27"/>
  <c r="W21" i="27"/>
  <c r="V21" i="27"/>
  <c r="U21" i="27"/>
  <c r="DF20" i="27"/>
  <c r="DE20" i="27"/>
  <c r="DD20" i="27"/>
  <c r="DC20" i="27"/>
  <c r="DB20" i="27"/>
  <c r="DA20" i="27"/>
  <c r="CZ20" i="27"/>
  <c r="CY20" i="27"/>
  <c r="CX20" i="27"/>
  <c r="CE20" i="27"/>
  <c r="CD20" i="27"/>
  <c r="CC20" i="27"/>
  <c r="CB20" i="27"/>
  <c r="CA20" i="27"/>
  <c r="BZ20" i="27"/>
  <c r="BY20" i="27"/>
  <c r="BX20" i="27"/>
  <c r="BW20" i="27"/>
  <c r="BD20" i="27"/>
  <c r="BC20" i="27"/>
  <c r="BB20" i="27"/>
  <c r="BA20" i="27"/>
  <c r="AZ20" i="27"/>
  <c r="AY20" i="27"/>
  <c r="AX20" i="27"/>
  <c r="AW20" i="27"/>
  <c r="AV20" i="27"/>
  <c r="AC20" i="27"/>
  <c r="AB20" i="27"/>
  <c r="AA20" i="27"/>
  <c r="Z20" i="27"/>
  <c r="Y20" i="27"/>
  <c r="X20" i="27"/>
  <c r="W20" i="27"/>
  <c r="V20" i="27"/>
  <c r="U20" i="27"/>
  <c r="DF19" i="27"/>
  <c r="DE19" i="27"/>
  <c r="DD19" i="27"/>
  <c r="DC19" i="27"/>
  <c r="DB19" i="27"/>
  <c r="DA19" i="27"/>
  <c r="CZ19" i="27"/>
  <c r="CY19" i="27"/>
  <c r="CX19" i="27"/>
  <c r="CE19" i="27"/>
  <c r="CD19" i="27"/>
  <c r="CC19" i="27"/>
  <c r="CB19" i="27"/>
  <c r="CA19" i="27"/>
  <c r="BZ19" i="27"/>
  <c r="BY19" i="27"/>
  <c r="BX19" i="27"/>
  <c r="BW19" i="27"/>
  <c r="BD19" i="27"/>
  <c r="BC19" i="27"/>
  <c r="BB19" i="27"/>
  <c r="BA19" i="27"/>
  <c r="AZ19" i="27"/>
  <c r="AY19" i="27"/>
  <c r="AX19" i="27"/>
  <c r="AW19" i="27"/>
  <c r="AV19" i="27"/>
  <c r="AC19" i="27"/>
  <c r="AB19" i="27"/>
  <c r="AA19" i="27"/>
  <c r="Z19" i="27"/>
  <c r="Y19" i="27"/>
  <c r="X19" i="27"/>
  <c r="W19" i="27"/>
  <c r="V19" i="27"/>
  <c r="U19" i="27"/>
  <c r="DF18" i="27"/>
  <c r="DE18" i="27"/>
  <c r="DD18" i="27"/>
  <c r="DC18" i="27"/>
  <c r="DB18" i="27"/>
  <c r="DA18" i="27"/>
  <c r="CZ18" i="27"/>
  <c r="CY18" i="27"/>
  <c r="CX18" i="27"/>
  <c r="CE18" i="27"/>
  <c r="CD18" i="27"/>
  <c r="CC18" i="27"/>
  <c r="CB18" i="27"/>
  <c r="CA18" i="27"/>
  <c r="BZ18" i="27"/>
  <c r="BY18" i="27"/>
  <c r="BX18" i="27"/>
  <c r="BW18" i="27"/>
  <c r="BD18" i="27"/>
  <c r="BC18" i="27"/>
  <c r="BB18" i="27"/>
  <c r="BA18" i="27"/>
  <c r="AZ18" i="27"/>
  <c r="AY18" i="27"/>
  <c r="AX18" i="27"/>
  <c r="AW18" i="27"/>
  <c r="AV18" i="27"/>
  <c r="AC18" i="27"/>
  <c r="AB18" i="27"/>
  <c r="AA18" i="27"/>
  <c r="Z18" i="27"/>
  <c r="Y18" i="27"/>
  <c r="X18" i="27"/>
  <c r="W18" i="27"/>
  <c r="V18" i="27"/>
  <c r="U18" i="27"/>
  <c r="DF17" i="27"/>
  <c r="DE17" i="27"/>
  <c r="DD17" i="27"/>
  <c r="DC17" i="27"/>
  <c r="DB17" i="27"/>
  <c r="DA17" i="27"/>
  <c r="CZ17" i="27"/>
  <c r="CY17" i="27"/>
  <c r="CX17" i="27"/>
  <c r="CE17" i="27"/>
  <c r="CD17" i="27"/>
  <c r="CC17" i="27"/>
  <c r="CB17" i="27"/>
  <c r="CA17" i="27"/>
  <c r="BZ17" i="27"/>
  <c r="BY17" i="27"/>
  <c r="BX17" i="27"/>
  <c r="BW17" i="27"/>
  <c r="BD17" i="27"/>
  <c r="BC17" i="27"/>
  <c r="BB17" i="27"/>
  <c r="BA17" i="27"/>
  <c r="AZ17" i="27"/>
  <c r="AY17" i="27"/>
  <c r="AX17" i="27"/>
  <c r="AW17" i="27"/>
  <c r="AV17" i="27"/>
  <c r="AC17" i="27"/>
  <c r="AB17" i="27"/>
  <c r="AA17" i="27"/>
  <c r="Z17" i="27"/>
  <c r="Y17" i="27"/>
  <c r="X17" i="27"/>
  <c r="W17" i="27"/>
  <c r="V17" i="27"/>
  <c r="U17" i="27"/>
  <c r="DF16" i="27"/>
  <c r="DE16" i="27"/>
  <c r="DD16" i="27"/>
  <c r="DC16" i="27"/>
  <c r="DB16" i="27"/>
  <c r="DA16" i="27"/>
  <c r="CZ16" i="27"/>
  <c r="CY16" i="27"/>
  <c r="CX16" i="27"/>
  <c r="CE16" i="27"/>
  <c r="CD16" i="27"/>
  <c r="CC16" i="27"/>
  <c r="CB16" i="27"/>
  <c r="CA16" i="27"/>
  <c r="BZ16" i="27"/>
  <c r="BY16" i="27"/>
  <c r="BX16" i="27"/>
  <c r="BW16" i="27"/>
  <c r="BD16" i="27"/>
  <c r="BC16" i="27"/>
  <c r="BB16" i="27"/>
  <c r="BA16" i="27"/>
  <c r="AZ16" i="27"/>
  <c r="AY16" i="27"/>
  <c r="AX16" i="27"/>
  <c r="AW16" i="27"/>
  <c r="AV16" i="27"/>
  <c r="AC16" i="27"/>
  <c r="AB16" i="27"/>
  <c r="AA16" i="27"/>
  <c r="Z16" i="27"/>
  <c r="Y16" i="27"/>
  <c r="X16" i="27"/>
  <c r="W16" i="27"/>
  <c r="V16" i="27"/>
  <c r="U16" i="27"/>
  <c r="DF15" i="27"/>
  <c r="DE15" i="27"/>
  <c r="DD15" i="27"/>
  <c r="DC15" i="27"/>
  <c r="DB15" i="27"/>
  <c r="DA15" i="27"/>
  <c r="CZ15" i="27"/>
  <c r="CY15" i="27"/>
  <c r="CX15" i="27"/>
  <c r="CE15" i="27"/>
  <c r="CD15" i="27"/>
  <c r="CC15" i="27"/>
  <c r="CB15" i="27"/>
  <c r="CA15" i="27"/>
  <c r="BZ15" i="27"/>
  <c r="BY15" i="27"/>
  <c r="BX15" i="27"/>
  <c r="BW15" i="27"/>
  <c r="BD15" i="27"/>
  <c r="BC15" i="27"/>
  <c r="BB15" i="27"/>
  <c r="BA15" i="27"/>
  <c r="AZ15" i="27"/>
  <c r="AY15" i="27"/>
  <c r="AX15" i="27"/>
  <c r="AW15" i="27"/>
  <c r="AV15" i="27"/>
  <c r="AC15" i="27"/>
  <c r="AB15" i="27"/>
  <c r="AA15" i="27"/>
  <c r="Z15" i="27"/>
  <c r="Y15" i="27"/>
  <c r="X15" i="27"/>
  <c r="W15" i="27"/>
  <c r="V15" i="27"/>
  <c r="U15" i="27"/>
  <c r="DF14" i="27"/>
  <c r="DE14" i="27"/>
  <c r="DD14" i="27"/>
  <c r="DC14" i="27"/>
  <c r="DB14" i="27"/>
  <c r="DA14" i="27"/>
  <c r="CZ14" i="27"/>
  <c r="CY14" i="27"/>
  <c r="CX14" i="27"/>
  <c r="CE14" i="27"/>
  <c r="CD14" i="27"/>
  <c r="CC14" i="27"/>
  <c r="CB14" i="27"/>
  <c r="CA14" i="27"/>
  <c r="BZ14" i="27"/>
  <c r="BY14" i="27"/>
  <c r="BX14" i="27"/>
  <c r="BW14" i="27"/>
  <c r="BD14" i="27"/>
  <c r="BC14" i="27"/>
  <c r="BB14" i="27"/>
  <c r="BA14" i="27"/>
  <c r="AZ14" i="27"/>
  <c r="AY14" i="27"/>
  <c r="AX14" i="27"/>
  <c r="AW14" i="27"/>
  <c r="AV14" i="27"/>
  <c r="AC14" i="27"/>
  <c r="AB14" i="27"/>
  <c r="AA14" i="27"/>
  <c r="Z14" i="27"/>
  <c r="Y14" i="27"/>
  <c r="X14" i="27"/>
  <c r="W14" i="27"/>
  <c r="V14" i="27"/>
  <c r="U14" i="27"/>
  <c r="DF13" i="27"/>
  <c r="DE13" i="27"/>
  <c r="DD13" i="27"/>
  <c r="DC13" i="27"/>
  <c r="DB13" i="27"/>
  <c r="DA13" i="27"/>
  <c r="CZ13" i="27"/>
  <c r="CY13" i="27"/>
  <c r="CX13" i="27"/>
  <c r="CE13" i="27"/>
  <c r="CD13" i="27"/>
  <c r="CC13" i="27"/>
  <c r="CB13" i="27"/>
  <c r="CA13" i="27"/>
  <c r="BZ13" i="27"/>
  <c r="BY13" i="27"/>
  <c r="BX13" i="27"/>
  <c r="BW13" i="27"/>
  <c r="BD13" i="27"/>
  <c r="BC13" i="27"/>
  <c r="BB13" i="27"/>
  <c r="BA13" i="27"/>
  <c r="AZ13" i="27"/>
  <c r="AY13" i="27"/>
  <c r="AX13" i="27"/>
  <c r="AW13" i="27"/>
  <c r="AV13" i="27"/>
  <c r="AC13" i="27"/>
  <c r="AB13" i="27"/>
  <c r="AA13" i="27"/>
  <c r="Z13" i="27"/>
  <c r="Y13" i="27"/>
  <c r="X13" i="27"/>
  <c r="W13" i="27"/>
  <c r="V13" i="27"/>
  <c r="U13" i="27"/>
  <c r="DF12" i="27"/>
  <c r="DE12" i="27"/>
  <c r="DD12" i="27"/>
  <c r="DC12" i="27"/>
  <c r="DB12" i="27"/>
  <c r="DA12" i="27"/>
  <c r="CZ12" i="27"/>
  <c r="CY12" i="27"/>
  <c r="CX12" i="27"/>
  <c r="CE12" i="27"/>
  <c r="CD12" i="27"/>
  <c r="CC12" i="27"/>
  <c r="CB12" i="27"/>
  <c r="CA12" i="27"/>
  <c r="BZ12" i="27"/>
  <c r="BY12" i="27"/>
  <c r="BX12" i="27"/>
  <c r="BW12" i="27"/>
  <c r="BD12" i="27"/>
  <c r="BC12" i="27"/>
  <c r="BB12" i="27"/>
  <c r="BA12" i="27"/>
  <c r="AZ12" i="27"/>
  <c r="AY12" i="27"/>
  <c r="AX12" i="27"/>
  <c r="AW12" i="27"/>
  <c r="AV12" i="27"/>
  <c r="AC12" i="27"/>
  <c r="AB12" i="27"/>
  <c r="AA12" i="27"/>
  <c r="Z12" i="27"/>
  <c r="Y12" i="27"/>
  <c r="X12" i="27"/>
  <c r="W12" i="27"/>
  <c r="V12" i="27"/>
  <c r="U12" i="27"/>
  <c r="DF11" i="27"/>
  <c r="DE11" i="27"/>
  <c r="DD11" i="27"/>
  <c r="DC11" i="27"/>
  <c r="DB11" i="27"/>
  <c r="DA11" i="27"/>
  <c r="CZ11" i="27"/>
  <c r="CY11" i="27"/>
  <c r="CX11" i="27"/>
  <c r="CE11" i="27"/>
  <c r="CD11" i="27"/>
  <c r="CC11" i="27"/>
  <c r="CB11" i="27"/>
  <c r="CA11" i="27"/>
  <c r="BZ11" i="27"/>
  <c r="BY11" i="27"/>
  <c r="BX11" i="27"/>
  <c r="BW11" i="27"/>
  <c r="BD11" i="27"/>
  <c r="BC11" i="27"/>
  <c r="BB11" i="27"/>
  <c r="BA11" i="27"/>
  <c r="AZ11" i="27"/>
  <c r="AY11" i="27"/>
  <c r="AX11" i="27"/>
  <c r="AW11" i="27"/>
  <c r="AV11" i="27"/>
  <c r="AC11" i="27"/>
  <c r="AB11" i="27"/>
  <c r="AA11" i="27"/>
  <c r="Z11" i="27"/>
  <c r="Y11" i="27"/>
  <c r="X11" i="27"/>
  <c r="W11" i="27"/>
  <c r="V11" i="27"/>
  <c r="U11" i="27"/>
  <c r="DF10" i="27"/>
  <c r="DE10" i="27"/>
  <c r="DD10" i="27"/>
  <c r="DC10" i="27"/>
  <c r="DB10" i="27"/>
  <c r="DA10" i="27"/>
  <c r="CZ10" i="27"/>
  <c r="CY10" i="27"/>
  <c r="CX10" i="27"/>
  <c r="CE10" i="27"/>
  <c r="CD10" i="27"/>
  <c r="CC10" i="27"/>
  <c r="CB10" i="27"/>
  <c r="CA10" i="27"/>
  <c r="BZ10" i="27"/>
  <c r="BY10" i="27"/>
  <c r="BX10" i="27"/>
  <c r="BW10" i="27"/>
  <c r="BD10" i="27"/>
  <c r="BC10" i="27"/>
  <c r="BB10" i="27"/>
  <c r="BA10" i="27"/>
  <c r="AZ10" i="27"/>
  <c r="AY10" i="27"/>
  <c r="AX10" i="27"/>
  <c r="AW10" i="27"/>
  <c r="AV10" i="27"/>
  <c r="AC10" i="27"/>
  <c r="AB10" i="27"/>
  <c r="AA10" i="27"/>
  <c r="Z10" i="27"/>
  <c r="Y10" i="27"/>
  <c r="X10" i="27"/>
  <c r="W10" i="27"/>
  <c r="V10" i="27"/>
  <c r="U10" i="27"/>
  <c r="DF9" i="27"/>
  <c r="DE9" i="27"/>
  <c r="DD9" i="27"/>
  <c r="DC9" i="27"/>
  <c r="DB9" i="27"/>
  <c r="DA9" i="27"/>
  <c r="CZ9" i="27"/>
  <c r="CY9" i="27"/>
  <c r="CX9" i="27"/>
  <c r="CE9" i="27"/>
  <c r="CD9" i="27"/>
  <c r="CC9" i="27"/>
  <c r="CB9" i="27"/>
  <c r="CA9" i="27"/>
  <c r="BZ9" i="27"/>
  <c r="BY9" i="27"/>
  <c r="BX9" i="27"/>
  <c r="BW9" i="27"/>
  <c r="BD9" i="27"/>
  <c r="BC9" i="27"/>
  <c r="BB9" i="27"/>
  <c r="BA9" i="27"/>
  <c r="AZ9" i="27"/>
  <c r="AY9" i="27"/>
  <c r="AX9" i="27"/>
  <c r="AW9" i="27"/>
  <c r="AV9" i="27"/>
  <c r="AC9" i="27"/>
  <c r="AB9" i="27"/>
  <c r="AA9" i="27"/>
  <c r="Z9" i="27"/>
  <c r="Y9" i="27"/>
  <c r="X9" i="27"/>
  <c r="W9" i="27"/>
  <c r="V9" i="27"/>
  <c r="U9" i="27"/>
  <c r="DF8" i="27"/>
  <c r="DE8" i="27"/>
  <c r="DD8" i="27"/>
  <c r="DC8" i="27"/>
  <c r="DB8" i="27"/>
  <c r="DA8" i="27"/>
  <c r="CZ8" i="27"/>
  <c r="CY8" i="27"/>
  <c r="CX8" i="27"/>
  <c r="CE8" i="27"/>
  <c r="CD8" i="27"/>
  <c r="CC8" i="27"/>
  <c r="CB8" i="27"/>
  <c r="CA8" i="27"/>
  <c r="BZ8" i="27"/>
  <c r="BY8" i="27"/>
  <c r="BX8" i="27"/>
  <c r="BW8" i="27"/>
  <c r="BD8" i="27"/>
  <c r="BC8" i="27"/>
  <c r="BB8" i="27"/>
  <c r="BA8" i="27"/>
  <c r="AZ8" i="27"/>
  <c r="AY8" i="27"/>
  <c r="AX8" i="27"/>
  <c r="AW8" i="27"/>
  <c r="AV8" i="27"/>
  <c r="AC8" i="27"/>
  <c r="AB8" i="27"/>
  <c r="AA8" i="27"/>
  <c r="Z8" i="27"/>
  <c r="Y8" i="27"/>
  <c r="X8" i="27"/>
  <c r="W8" i="27"/>
  <c r="V8" i="27"/>
  <c r="U8" i="27"/>
  <c r="DF7" i="27"/>
  <c r="DE7" i="27"/>
  <c r="DD7" i="27"/>
  <c r="DC7" i="27"/>
  <c r="DB7" i="27"/>
  <c r="DA7" i="27"/>
  <c r="CZ7" i="27"/>
  <c r="CY7" i="27"/>
  <c r="CX7" i="27"/>
  <c r="CE7" i="27"/>
  <c r="CD7" i="27"/>
  <c r="CC7" i="27"/>
  <c r="CB7" i="27"/>
  <c r="CA7" i="27"/>
  <c r="BZ7" i="27"/>
  <c r="BY7" i="27"/>
  <c r="BX7" i="27"/>
  <c r="BW7" i="27"/>
  <c r="BD7" i="27"/>
  <c r="BC7" i="27"/>
  <c r="BB7" i="27"/>
  <c r="BA7" i="27"/>
  <c r="AZ7" i="27"/>
  <c r="AY7" i="27"/>
  <c r="AX7" i="27"/>
  <c r="AW7" i="27"/>
  <c r="AV7" i="27"/>
  <c r="AC7" i="27"/>
  <c r="AB7" i="27"/>
  <c r="AA7" i="27"/>
  <c r="Z7" i="27"/>
  <c r="Y7" i="27"/>
  <c r="X7" i="27"/>
  <c r="W7" i="27"/>
  <c r="V7" i="27"/>
  <c r="U7" i="27"/>
  <c r="DF6" i="27"/>
  <c r="DE6" i="27"/>
  <c r="DD6" i="27"/>
  <c r="DC6" i="27"/>
  <c r="DB6" i="27"/>
  <c r="DA6" i="27"/>
  <c r="CZ6" i="27"/>
  <c r="CY6" i="27"/>
  <c r="CX6" i="27"/>
  <c r="CE6" i="27"/>
  <c r="CD6" i="27"/>
  <c r="CC6" i="27"/>
  <c r="CB6" i="27"/>
  <c r="CA6" i="27"/>
  <c r="BZ6" i="27"/>
  <c r="BY6" i="27"/>
  <c r="BX6" i="27"/>
  <c r="BW6" i="27"/>
  <c r="BD6" i="27"/>
  <c r="BC6" i="27"/>
  <c r="BB6" i="27"/>
  <c r="BA6" i="27"/>
  <c r="AZ6" i="27"/>
  <c r="AY6" i="27"/>
  <c r="AX6" i="27"/>
  <c r="AW6" i="27"/>
  <c r="AV6" i="27"/>
  <c r="AC6" i="27"/>
  <c r="AB6" i="27"/>
  <c r="AA6" i="27"/>
  <c r="Z6" i="27"/>
  <c r="Y6" i="27"/>
  <c r="X6" i="27"/>
  <c r="W6" i="27"/>
  <c r="V6" i="27"/>
  <c r="U6" i="27"/>
  <c r="DF5" i="27"/>
  <c r="DE5" i="27"/>
  <c r="DD5" i="27"/>
  <c r="DC5" i="27"/>
  <c r="DB5" i="27"/>
  <c r="DA5" i="27"/>
  <c r="CZ5" i="27"/>
  <c r="CY5" i="27"/>
  <c r="CX5" i="27"/>
  <c r="CE5" i="27"/>
  <c r="CD5" i="27"/>
  <c r="CC5" i="27"/>
  <c r="CB5" i="27"/>
  <c r="CA5" i="27"/>
  <c r="BZ5" i="27"/>
  <c r="BY5" i="27"/>
  <c r="BX5" i="27"/>
  <c r="BW5" i="27"/>
  <c r="BD5" i="27"/>
  <c r="BC5" i="27"/>
  <c r="BB5" i="27"/>
  <c r="BA5" i="27"/>
  <c r="AZ5" i="27"/>
  <c r="AY5" i="27"/>
  <c r="AX5" i="27"/>
  <c r="AW5" i="27"/>
  <c r="AV5" i="27"/>
  <c r="AC5" i="27"/>
  <c r="AB5" i="27"/>
  <c r="AA5" i="27"/>
  <c r="Z5" i="27"/>
  <c r="Y5" i="27"/>
  <c r="X5" i="27"/>
  <c r="W5" i="27"/>
  <c r="V5" i="27"/>
  <c r="U5" i="27"/>
  <c r="DF4" i="27"/>
  <c r="DE4" i="27"/>
  <c r="DD4" i="27"/>
  <c r="DC4" i="27"/>
  <c r="DB4" i="27"/>
  <c r="DA4" i="27"/>
  <c r="CZ4" i="27"/>
  <c r="CY4" i="27"/>
  <c r="CX4" i="27"/>
  <c r="CE4" i="27"/>
  <c r="CD4" i="27"/>
  <c r="CC4" i="27"/>
  <c r="CB4" i="27"/>
  <c r="CA4" i="27"/>
  <c r="BZ4" i="27"/>
  <c r="BY4" i="27"/>
  <c r="BX4" i="27"/>
  <c r="BW4" i="27"/>
  <c r="BD4" i="27"/>
  <c r="BC4" i="27"/>
  <c r="BB4" i="27"/>
  <c r="BA4" i="27"/>
  <c r="AZ4" i="27"/>
  <c r="AY4" i="27"/>
  <c r="AX4" i="27"/>
  <c r="AW4" i="27"/>
  <c r="AV4" i="27"/>
  <c r="AC4" i="27"/>
  <c r="AB4" i="27"/>
  <c r="AA4" i="27"/>
  <c r="Z4" i="27"/>
  <c r="Y4" i="27"/>
  <c r="X4" i="27"/>
  <c r="W4" i="27"/>
  <c r="V4" i="27"/>
  <c r="U4" i="27"/>
  <c r="EP25" i="26"/>
  <c r="EO25" i="26"/>
  <c r="EN25" i="26"/>
  <c r="EM25" i="26"/>
  <c r="EL25" i="26"/>
  <c r="EK25" i="26"/>
  <c r="EJ25" i="26"/>
  <c r="EI25" i="26"/>
  <c r="EH25" i="26"/>
  <c r="EG25" i="26"/>
  <c r="EF25" i="26"/>
  <c r="EE25" i="26"/>
  <c r="DF25" i="26"/>
  <c r="DE25" i="26"/>
  <c r="DD25" i="26"/>
  <c r="DC25" i="26"/>
  <c r="DB25" i="26"/>
  <c r="DA25" i="26"/>
  <c r="CZ25" i="26"/>
  <c r="CY25" i="26"/>
  <c r="CX25" i="26"/>
  <c r="CW25" i="26"/>
  <c r="CV25" i="26"/>
  <c r="CU25" i="26"/>
  <c r="BV25" i="26"/>
  <c r="BU25" i="26"/>
  <c r="BT25" i="26"/>
  <c r="BS25" i="26"/>
  <c r="BR25" i="26"/>
  <c r="BQ25" i="26"/>
  <c r="BP25" i="26"/>
  <c r="BO25" i="26"/>
  <c r="BN25" i="26"/>
  <c r="BM25" i="26"/>
  <c r="BL25" i="26"/>
  <c r="BK25" i="26"/>
  <c r="AL25" i="26"/>
  <c r="AK25" i="26"/>
  <c r="AJ25" i="26"/>
  <c r="AI25" i="26"/>
  <c r="AH25" i="26"/>
  <c r="AG25" i="26"/>
  <c r="AF25" i="26"/>
  <c r="AE25" i="26"/>
  <c r="AD25" i="26"/>
  <c r="AC25" i="26"/>
  <c r="AB25" i="26"/>
  <c r="AA25" i="26"/>
  <c r="EP24" i="26"/>
  <c r="EO24" i="26"/>
  <c r="EN24" i="26"/>
  <c r="EM24" i="26"/>
  <c r="EL24" i="26"/>
  <c r="EK24" i="26"/>
  <c r="EJ24" i="26"/>
  <c r="EI24" i="26"/>
  <c r="EH24" i="26"/>
  <c r="EG24" i="26"/>
  <c r="EF24" i="26"/>
  <c r="EE24" i="26"/>
  <c r="DF24" i="26"/>
  <c r="DE24" i="26"/>
  <c r="DD24" i="26"/>
  <c r="DC24" i="26"/>
  <c r="DB24" i="26"/>
  <c r="DA24" i="26"/>
  <c r="CZ24" i="26"/>
  <c r="CY24" i="26"/>
  <c r="CX24" i="26"/>
  <c r="CW24" i="26"/>
  <c r="CV24" i="26"/>
  <c r="CU24" i="26"/>
  <c r="BV24" i="26"/>
  <c r="BU24" i="26"/>
  <c r="BT24" i="26"/>
  <c r="BS24" i="26"/>
  <c r="BR24" i="26"/>
  <c r="BQ24" i="26"/>
  <c r="BP24" i="26"/>
  <c r="BO24" i="26"/>
  <c r="BN24" i="26"/>
  <c r="BM24" i="26"/>
  <c r="BL24" i="26"/>
  <c r="BK24" i="26"/>
  <c r="AL24" i="26"/>
  <c r="AK24" i="26"/>
  <c r="AJ24" i="26"/>
  <c r="AI24" i="26"/>
  <c r="AH24" i="26"/>
  <c r="AG24" i="26"/>
  <c r="AF24" i="26"/>
  <c r="AE24" i="26"/>
  <c r="AD24" i="26"/>
  <c r="AC24" i="26"/>
  <c r="AB24" i="26"/>
  <c r="AA24" i="26"/>
  <c r="EP23" i="26"/>
  <c r="EO23" i="26"/>
  <c r="EN23" i="26"/>
  <c r="EM23" i="26"/>
  <c r="EL23" i="26"/>
  <c r="EK23" i="26"/>
  <c r="EJ23" i="26"/>
  <c r="EI23" i="26"/>
  <c r="EH23" i="26"/>
  <c r="EG23" i="26"/>
  <c r="EF23" i="26"/>
  <c r="EE23" i="26"/>
  <c r="DD23" i="26"/>
  <c r="DA23" i="26"/>
  <c r="CZ23" i="26"/>
  <c r="CY23" i="26"/>
  <c r="CX23" i="26"/>
  <c r="CW23" i="26"/>
  <c r="CV23" i="26"/>
  <c r="CU23" i="26"/>
  <c r="CT23" i="26"/>
  <c r="DF23" i="26" s="1"/>
  <c r="CS23" i="26"/>
  <c r="DE23" i="26" s="1"/>
  <c r="CQ23" i="26"/>
  <c r="DC23" i="26" s="1"/>
  <c r="CP23" i="26"/>
  <c r="DB23" i="26" s="1"/>
  <c r="BT23" i="26"/>
  <c r="BQ23" i="26"/>
  <c r="BP23" i="26"/>
  <c r="BO23" i="26"/>
  <c r="BN23" i="26"/>
  <c r="BM23" i="26"/>
  <c r="BL23" i="26"/>
  <c r="BK23" i="26"/>
  <c r="BJ23" i="26"/>
  <c r="BV23" i="26" s="1"/>
  <c r="BI23" i="26"/>
  <c r="BU23" i="26" s="1"/>
  <c r="BG23" i="26"/>
  <c r="BS23" i="26" s="1"/>
  <c r="BF23" i="26"/>
  <c r="BR23" i="26" s="1"/>
  <c r="AL23" i="26"/>
  <c r="AK23" i="26"/>
  <c r="AJ23" i="26"/>
  <c r="AI23" i="26"/>
  <c r="AH23" i="26"/>
  <c r="AG23" i="26"/>
  <c r="AF23" i="26"/>
  <c r="AE23" i="26"/>
  <c r="AD23" i="26"/>
  <c r="AC23" i="26"/>
  <c r="AB23" i="26"/>
  <c r="AA23" i="26"/>
  <c r="EP22" i="26"/>
  <c r="EO22" i="26"/>
  <c r="EN22" i="26"/>
  <c r="EM22" i="26"/>
  <c r="EL22" i="26"/>
  <c r="EK22" i="26"/>
  <c r="EJ22" i="26"/>
  <c r="EI22" i="26"/>
  <c r="EH22" i="26"/>
  <c r="EG22" i="26"/>
  <c r="EF22" i="26"/>
  <c r="EE22" i="26"/>
  <c r="DF22" i="26"/>
  <c r="DE22" i="26"/>
  <c r="DD22" i="26"/>
  <c r="DC22" i="26"/>
  <c r="DB22" i="26"/>
  <c r="DA22" i="26"/>
  <c r="CZ22" i="26"/>
  <c r="CY22" i="26"/>
  <c r="CX22" i="26"/>
  <c r="CW22" i="26"/>
  <c r="CV22" i="26"/>
  <c r="CU22" i="26"/>
  <c r="BV22" i="26"/>
  <c r="BU22" i="26"/>
  <c r="BT22" i="26"/>
  <c r="BS22" i="26"/>
  <c r="BR22" i="26"/>
  <c r="BQ22" i="26"/>
  <c r="BP22" i="26"/>
  <c r="BO22" i="26"/>
  <c r="BN22" i="26"/>
  <c r="BM22" i="26"/>
  <c r="BL22" i="26"/>
  <c r="BK22" i="26"/>
  <c r="AL22" i="26"/>
  <c r="AK22" i="26"/>
  <c r="AJ22" i="26"/>
  <c r="AI22" i="26"/>
  <c r="AH22" i="26"/>
  <c r="AG22" i="26"/>
  <c r="AF22" i="26"/>
  <c r="AE22" i="26"/>
  <c r="AD22" i="26"/>
  <c r="AC22" i="26"/>
  <c r="AB22" i="26"/>
  <c r="AA22" i="26"/>
  <c r="EP21" i="26"/>
  <c r="EO21" i="26"/>
  <c r="EN21" i="26"/>
  <c r="EM21" i="26"/>
  <c r="EL21" i="26"/>
  <c r="EK21" i="26"/>
  <c r="EJ21" i="26"/>
  <c r="EI21" i="26"/>
  <c r="EH21" i="26"/>
  <c r="EG21" i="26"/>
  <c r="EF21" i="26"/>
  <c r="EE21" i="26"/>
  <c r="DF21" i="26"/>
  <c r="DE21" i="26"/>
  <c r="DD21" i="26"/>
  <c r="DC21" i="26"/>
  <c r="DB21" i="26"/>
  <c r="DA21" i="26"/>
  <c r="CZ21" i="26"/>
  <c r="CY21" i="26"/>
  <c r="CX21" i="26"/>
  <c r="CW21" i="26"/>
  <c r="CV21" i="26"/>
  <c r="CU21" i="26"/>
  <c r="BV21" i="26"/>
  <c r="BU21" i="26"/>
  <c r="BT21" i="26"/>
  <c r="BS21" i="26"/>
  <c r="BR21" i="26"/>
  <c r="BQ21" i="26"/>
  <c r="BP21" i="26"/>
  <c r="BO21" i="26"/>
  <c r="BN21" i="26"/>
  <c r="BM21" i="26"/>
  <c r="BL21" i="26"/>
  <c r="BK21" i="26"/>
  <c r="AL21" i="26"/>
  <c r="AK21" i="26"/>
  <c r="AJ21" i="26"/>
  <c r="AI21" i="26"/>
  <c r="AH21" i="26"/>
  <c r="AG21" i="26"/>
  <c r="AF21" i="26"/>
  <c r="AE21" i="26"/>
  <c r="AD21" i="26"/>
  <c r="AC21" i="26"/>
  <c r="AB21" i="26"/>
  <c r="AA21" i="26"/>
  <c r="EP20" i="26"/>
  <c r="EO20" i="26"/>
  <c r="EN20" i="26"/>
  <c r="EM20" i="26"/>
  <c r="EL20" i="26"/>
  <c r="EK20" i="26"/>
  <c r="EJ20" i="26"/>
  <c r="EI20" i="26"/>
  <c r="EH20" i="26"/>
  <c r="EG20" i="26"/>
  <c r="EF20" i="26"/>
  <c r="EE20" i="26"/>
  <c r="DF20" i="26"/>
  <c r="DE20" i="26"/>
  <c r="DD20" i="26"/>
  <c r="DC20" i="26"/>
  <c r="DB20" i="26"/>
  <c r="DA20" i="26"/>
  <c r="CZ20" i="26"/>
  <c r="CY20" i="26"/>
  <c r="CX20" i="26"/>
  <c r="CW20" i="26"/>
  <c r="CV20" i="26"/>
  <c r="CU20" i="26"/>
  <c r="BV20" i="26"/>
  <c r="BU20" i="26"/>
  <c r="BT20" i="26"/>
  <c r="BS20" i="26"/>
  <c r="BR20" i="26"/>
  <c r="BQ20" i="26"/>
  <c r="BP20" i="26"/>
  <c r="BO20" i="26"/>
  <c r="BN20" i="26"/>
  <c r="BM20" i="26"/>
  <c r="BL20" i="26"/>
  <c r="BK20" i="26"/>
  <c r="AL20" i="26"/>
  <c r="AK20" i="26"/>
  <c r="AJ20" i="26"/>
  <c r="AI20" i="26"/>
  <c r="AH20" i="26"/>
  <c r="AG20" i="26"/>
  <c r="AF20" i="26"/>
  <c r="AE20" i="26"/>
  <c r="AD20" i="26"/>
  <c r="AC20" i="26"/>
  <c r="AB20" i="26"/>
  <c r="AA20" i="26"/>
  <c r="EP19" i="26"/>
  <c r="EO19" i="26"/>
  <c r="EN19" i="26"/>
  <c r="EM19" i="26"/>
  <c r="EL19" i="26"/>
  <c r="EK19" i="26"/>
  <c r="EJ19" i="26"/>
  <c r="EI19" i="26"/>
  <c r="EH19" i="26"/>
  <c r="EG19" i="26"/>
  <c r="EF19" i="26"/>
  <c r="EE19" i="26"/>
  <c r="DF19" i="26"/>
  <c r="DE19" i="26"/>
  <c r="DD19" i="26"/>
  <c r="DC19" i="26"/>
  <c r="DB19" i="26"/>
  <c r="DA19" i="26"/>
  <c r="CZ19" i="26"/>
  <c r="CY19" i="26"/>
  <c r="CX19" i="26"/>
  <c r="CW19" i="26"/>
  <c r="CV19" i="26"/>
  <c r="CU19" i="26"/>
  <c r="BV19" i="26"/>
  <c r="BU19" i="26"/>
  <c r="BT19" i="26"/>
  <c r="BS19" i="26"/>
  <c r="BR19" i="26"/>
  <c r="BQ19" i="26"/>
  <c r="BP19" i="26"/>
  <c r="BO19" i="26"/>
  <c r="BN19" i="26"/>
  <c r="BM19" i="26"/>
  <c r="BL19" i="26"/>
  <c r="BK19" i="26"/>
  <c r="AL19" i="26"/>
  <c r="AK19" i="26"/>
  <c r="AJ19" i="26"/>
  <c r="AI19" i="26"/>
  <c r="AH19" i="26"/>
  <c r="AG19" i="26"/>
  <c r="AF19" i="26"/>
  <c r="AE19" i="26"/>
  <c r="AD19" i="26"/>
  <c r="AC19" i="26"/>
  <c r="AB19" i="26"/>
  <c r="AA19" i="26"/>
  <c r="EP18" i="26"/>
  <c r="EO18" i="26"/>
  <c r="EN18" i="26"/>
  <c r="EM18" i="26"/>
  <c r="EL18" i="26"/>
  <c r="EK18" i="26"/>
  <c r="EJ18" i="26"/>
  <c r="EI18" i="26"/>
  <c r="EH18" i="26"/>
  <c r="EG18" i="26"/>
  <c r="EF18" i="26"/>
  <c r="EE18" i="26"/>
  <c r="DF18" i="26"/>
  <c r="DE18" i="26"/>
  <c r="DD18" i="26"/>
  <c r="DC18" i="26"/>
  <c r="DB18" i="26"/>
  <c r="DA18" i="26"/>
  <c r="CZ18" i="26"/>
  <c r="CY18" i="26"/>
  <c r="CX18" i="26"/>
  <c r="CW18" i="26"/>
  <c r="CV18" i="26"/>
  <c r="CU18" i="26"/>
  <c r="BV18" i="26"/>
  <c r="BU18" i="26"/>
  <c r="BT18" i="26"/>
  <c r="BS18" i="26"/>
  <c r="BR18" i="26"/>
  <c r="BQ18" i="26"/>
  <c r="BP18" i="26"/>
  <c r="BO18" i="26"/>
  <c r="BN18" i="26"/>
  <c r="BM18" i="26"/>
  <c r="BL18" i="26"/>
  <c r="BK18" i="26"/>
  <c r="AL18" i="26"/>
  <c r="AK18" i="26"/>
  <c r="AJ18" i="26"/>
  <c r="AI18" i="26"/>
  <c r="AH18" i="26"/>
  <c r="AG18" i="26"/>
  <c r="AF18" i="26"/>
  <c r="AE18" i="26"/>
  <c r="AD18" i="26"/>
  <c r="AC18" i="26"/>
  <c r="AB18" i="26"/>
  <c r="AA18" i="26"/>
  <c r="EP17" i="26"/>
  <c r="EO17" i="26"/>
  <c r="EN17" i="26"/>
  <c r="EM17" i="26"/>
  <c r="EL17" i="26"/>
  <c r="EK17" i="26"/>
  <c r="EJ17" i="26"/>
  <c r="EI17" i="26"/>
  <c r="EH17" i="26"/>
  <c r="EG17" i="26"/>
  <c r="EF17" i="26"/>
  <c r="EE17" i="26"/>
  <c r="DF17" i="26"/>
  <c r="DE17" i="26"/>
  <c r="DD17" i="26"/>
  <c r="DC17" i="26"/>
  <c r="DB17" i="26"/>
  <c r="DA17" i="26"/>
  <c r="CZ17" i="26"/>
  <c r="CY17" i="26"/>
  <c r="CX17" i="26"/>
  <c r="CW17" i="26"/>
  <c r="CV17" i="26"/>
  <c r="CU17" i="26"/>
  <c r="BV17" i="26"/>
  <c r="BU17" i="26"/>
  <c r="BT17" i="26"/>
  <c r="BS17" i="26"/>
  <c r="BR17" i="26"/>
  <c r="BQ17" i="26"/>
  <c r="BP17" i="26"/>
  <c r="BO17" i="26"/>
  <c r="BN17" i="26"/>
  <c r="BM17" i="26"/>
  <c r="BL17" i="26"/>
  <c r="BK17" i="26"/>
  <c r="AL17" i="26"/>
  <c r="AK17" i="26"/>
  <c r="AJ17" i="26"/>
  <c r="AI17" i="26"/>
  <c r="AH17" i="26"/>
  <c r="AG17" i="26"/>
  <c r="AF17" i="26"/>
  <c r="AE17" i="26"/>
  <c r="AD17" i="26"/>
  <c r="AC17" i="26"/>
  <c r="AB17" i="26"/>
  <c r="AA17" i="26"/>
  <c r="EP16" i="26"/>
  <c r="EO16" i="26"/>
  <c r="EN16" i="26"/>
  <c r="EM16" i="26"/>
  <c r="EL16" i="26"/>
  <c r="EK16" i="26"/>
  <c r="EJ16" i="26"/>
  <c r="EI16" i="26"/>
  <c r="EH16" i="26"/>
  <c r="EG16" i="26"/>
  <c r="EF16" i="26"/>
  <c r="EE16" i="26"/>
  <c r="DF16" i="26"/>
  <c r="DE16" i="26"/>
  <c r="DD16" i="26"/>
  <c r="DC16" i="26"/>
  <c r="DB16" i="26"/>
  <c r="DA16" i="26"/>
  <c r="CZ16" i="26"/>
  <c r="CY16" i="26"/>
  <c r="CX16" i="26"/>
  <c r="CW16" i="26"/>
  <c r="CV16" i="26"/>
  <c r="CU16" i="26"/>
  <c r="BV16" i="26"/>
  <c r="BU16" i="26"/>
  <c r="BT16" i="26"/>
  <c r="BS16" i="26"/>
  <c r="BR16" i="26"/>
  <c r="BQ16" i="26"/>
  <c r="BP16" i="26"/>
  <c r="BO16" i="26"/>
  <c r="BN16" i="26"/>
  <c r="BM16" i="26"/>
  <c r="BL16" i="26"/>
  <c r="BK16" i="26"/>
  <c r="AL16" i="26"/>
  <c r="AK16" i="26"/>
  <c r="AJ16" i="26"/>
  <c r="AI16" i="26"/>
  <c r="AH16" i="26"/>
  <c r="AG16" i="26"/>
  <c r="AF16" i="26"/>
  <c r="AE16" i="26"/>
  <c r="AD16" i="26"/>
  <c r="AC16" i="26"/>
  <c r="AB16" i="26"/>
  <c r="AA16" i="26"/>
  <c r="EP15" i="26"/>
  <c r="EO15" i="26"/>
  <c r="EN15" i="26"/>
  <c r="EM15" i="26"/>
  <c r="EL15" i="26"/>
  <c r="EK15" i="26"/>
  <c r="EJ15" i="26"/>
  <c r="EI15" i="26"/>
  <c r="EH15" i="26"/>
  <c r="EG15" i="26"/>
  <c r="EF15" i="26"/>
  <c r="EE15" i="26"/>
  <c r="DF15" i="26"/>
  <c r="DE15" i="26"/>
  <c r="DD15" i="26"/>
  <c r="DC15" i="26"/>
  <c r="DB15" i="26"/>
  <c r="DA15" i="26"/>
  <c r="CZ15" i="26"/>
  <c r="CY15" i="26"/>
  <c r="CX15" i="26"/>
  <c r="CW15" i="26"/>
  <c r="CV15" i="26"/>
  <c r="CU15" i="26"/>
  <c r="BV15" i="26"/>
  <c r="BU15" i="26"/>
  <c r="BT15" i="26"/>
  <c r="BS15" i="26"/>
  <c r="BR15" i="26"/>
  <c r="BQ15" i="26"/>
  <c r="BP15" i="26"/>
  <c r="BO15" i="26"/>
  <c r="BN15" i="26"/>
  <c r="BM15" i="26"/>
  <c r="BL15" i="26"/>
  <c r="BK15" i="26"/>
  <c r="AL15" i="26"/>
  <c r="AK15" i="26"/>
  <c r="AJ15" i="26"/>
  <c r="AI15" i="26"/>
  <c r="AH15" i="26"/>
  <c r="AG15" i="26"/>
  <c r="AF15" i="26"/>
  <c r="AE15" i="26"/>
  <c r="AD15" i="26"/>
  <c r="AC15" i="26"/>
  <c r="AB15" i="26"/>
  <c r="AA15" i="26"/>
  <c r="EP14" i="26"/>
  <c r="EO14" i="26"/>
  <c r="EN14" i="26"/>
  <c r="EM14" i="26"/>
  <c r="EL14" i="26"/>
  <c r="EK14" i="26"/>
  <c r="EJ14" i="26"/>
  <c r="EI14" i="26"/>
  <c r="EH14" i="26"/>
  <c r="EG14" i="26"/>
  <c r="EF14" i="26"/>
  <c r="EE14" i="26"/>
  <c r="DF14" i="26"/>
  <c r="DE14" i="26"/>
  <c r="DD14" i="26"/>
  <c r="DC14" i="26"/>
  <c r="DB14" i="26"/>
  <c r="DA14" i="26"/>
  <c r="CZ14" i="26"/>
  <c r="CY14" i="26"/>
  <c r="CX14" i="26"/>
  <c r="CW14" i="26"/>
  <c r="CV14" i="26"/>
  <c r="CU14" i="26"/>
  <c r="BV14" i="26"/>
  <c r="BU14" i="26"/>
  <c r="BT14" i="26"/>
  <c r="BS14" i="26"/>
  <c r="BR14" i="26"/>
  <c r="BQ14" i="26"/>
  <c r="BP14" i="26"/>
  <c r="BO14" i="26"/>
  <c r="BN14" i="26"/>
  <c r="BM14" i="26"/>
  <c r="BL14" i="26"/>
  <c r="BK14" i="26"/>
  <c r="AL14" i="26"/>
  <c r="AK14" i="26"/>
  <c r="AJ14" i="26"/>
  <c r="AI14" i="26"/>
  <c r="AH14" i="26"/>
  <c r="AG14" i="26"/>
  <c r="AF14" i="26"/>
  <c r="AE14" i="26"/>
  <c r="AD14" i="26"/>
  <c r="AC14" i="26"/>
  <c r="AB14" i="26"/>
  <c r="AA14" i="26"/>
  <c r="EP13" i="26"/>
  <c r="EO13" i="26"/>
  <c r="EN13" i="26"/>
  <c r="EM13" i="26"/>
  <c r="EL13" i="26"/>
  <c r="EK13" i="26"/>
  <c r="EJ13" i="26"/>
  <c r="EI13" i="26"/>
  <c r="EH13" i="26"/>
  <c r="EG13" i="26"/>
  <c r="EF13" i="26"/>
  <c r="EE13" i="26"/>
  <c r="DF13" i="26"/>
  <c r="DE13" i="26"/>
  <c r="DD13" i="26"/>
  <c r="DC13" i="26"/>
  <c r="DB13" i="26"/>
  <c r="DA13" i="26"/>
  <c r="CZ13" i="26"/>
  <c r="CY13" i="26"/>
  <c r="CX13" i="26"/>
  <c r="CW13" i="26"/>
  <c r="CV13" i="26"/>
  <c r="CU13" i="26"/>
  <c r="BV13" i="26"/>
  <c r="BU13" i="26"/>
  <c r="BT13" i="26"/>
  <c r="BS13" i="26"/>
  <c r="BR13" i="26"/>
  <c r="BQ13" i="26"/>
  <c r="BP13" i="26"/>
  <c r="BO13" i="26"/>
  <c r="BN13" i="26"/>
  <c r="BM13" i="26"/>
  <c r="BL13" i="26"/>
  <c r="BK13" i="26"/>
  <c r="AL13" i="26"/>
  <c r="AK13" i="26"/>
  <c r="AJ13" i="26"/>
  <c r="AI13" i="26"/>
  <c r="AH13" i="26"/>
  <c r="AG13" i="26"/>
  <c r="AF13" i="26"/>
  <c r="AE13" i="26"/>
  <c r="AD13" i="26"/>
  <c r="AC13" i="26"/>
  <c r="AB13" i="26"/>
  <c r="AA13" i="26"/>
  <c r="EP12" i="26"/>
  <c r="EO12" i="26"/>
  <c r="EN12" i="26"/>
  <c r="EM12" i="26"/>
  <c r="EL12" i="26"/>
  <c r="EK12" i="26"/>
  <c r="EJ12" i="26"/>
  <c r="EI12" i="26"/>
  <c r="EH12" i="26"/>
  <c r="EG12" i="26"/>
  <c r="EF12" i="26"/>
  <c r="EE12" i="26"/>
  <c r="DF12" i="26"/>
  <c r="DE12" i="26"/>
  <c r="DD12" i="26"/>
  <c r="DC12" i="26"/>
  <c r="DB12" i="26"/>
  <c r="DA12" i="26"/>
  <c r="CZ12" i="26"/>
  <c r="CY12" i="26"/>
  <c r="CX12" i="26"/>
  <c r="CW12" i="26"/>
  <c r="CV12" i="26"/>
  <c r="CU12" i="26"/>
  <c r="BV12" i="26"/>
  <c r="BU12" i="26"/>
  <c r="BT12" i="26"/>
  <c r="BS12" i="26"/>
  <c r="BR12" i="26"/>
  <c r="BQ12" i="26"/>
  <c r="BP12" i="26"/>
  <c r="BO12" i="26"/>
  <c r="BN12" i="26"/>
  <c r="BM12" i="26"/>
  <c r="BL12" i="26"/>
  <c r="BK12" i="26"/>
  <c r="AL12" i="26"/>
  <c r="AK12" i="26"/>
  <c r="AJ12" i="26"/>
  <c r="AI12" i="26"/>
  <c r="AH12" i="26"/>
  <c r="AG12" i="26"/>
  <c r="AF12" i="26"/>
  <c r="AE12" i="26"/>
  <c r="AD12" i="26"/>
  <c r="AC12" i="26"/>
  <c r="AB12" i="26"/>
  <c r="AA12" i="26"/>
  <c r="EP11" i="26"/>
  <c r="EO11" i="26"/>
  <c r="EN11" i="26"/>
  <c r="EM11" i="26"/>
  <c r="EL11" i="26"/>
  <c r="EK11" i="26"/>
  <c r="EJ11" i="26"/>
  <c r="EI11" i="26"/>
  <c r="EH11" i="26"/>
  <c r="EG11" i="26"/>
  <c r="EF11" i="26"/>
  <c r="EE11" i="26"/>
  <c r="DF11" i="26"/>
  <c r="DE11" i="26"/>
  <c r="DD11" i="26"/>
  <c r="DC11" i="26"/>
  <c r="DB11" i="26"/>
  <c r="DA11" i="26"/>
  <c r="CZ11" i="26"/>
  <c r="CY11" i="26"/>
  <c r="CX11" i="26"/>
  <c r="CW11" i="26"/>
  <c r="CV11" i="26"/>
  <c r="CU11" i="26"/>
  <c r="BV11" i="26"/>
  <c r="BU11" i="26"/>
  <c r="BT11" i="26"/>
  <c r="BS11" i="26"/>
  <c r="BR11" i="26"/>
  <c r="BQ11" i="26"/>
  <c r="BP11" i="26"/>
  <c r="BO11" i="26"/>
  <c r="BN11" i="26"/>
  <c r="BM11" i="26"/>
  <c r="BL11" i="26"/>
  <c r="BK11" i="26"/>
  <c r="AL11" i="26"/>
  <c r="AK11" i="26"/>
  <c r="AJ11" i="26"/>
  <c r="AI11" i="26"/>
  <c r="AH11" i="26"/>
  <c r="AG11" i="26"/>
  <c r="AF11" i="26"/>
  <c r="AE11" i="26"/>
  <c r="AD11" i="26"/>
  <c r="AC11" i="26"/>
  <c r="AB11" i="26"/>
  <c r="AA11" i="26"/>
  <c r="EP10" i="26"/>
  <c r="EO10" i="26"/>
  <c r="EN10" i="26"/>
  <c r="EM10" i="26"/>
  <c r="EL10" i="26"/>
  <c r="EK10" i="26"/>
  <c r="EJ10" i="26"/>
  <c r="EI10" i="26"/>
  <c r="EH10" i="26"/>
  <c r="EG10" i="26"/>
  <c r="EF10" i="26"/>
  <c r="EE10" i="26"/>
  <c r="DF10" i="26"/>
  <c r="DE10" i="26"/>
  <c r="DD10" i="26"/>
  <c r="DC10" i="26"/>
  <c r="DB10" i="26"/>
  <c r="DA10" i="26"/>
  <c r="CZ10" i="26"/>
  <c r="CY10" i="26"/>
  <c r="CX10" i="26"/>
  <c r="CW10" i="26"/>
  <c r="CV10" i="26"/>
  <c r="CU10" i="26"/>
  <c r="BV10" i="26"/>
  <c r="BU10" i="26"/>
  <c r="BT10" i="26"/>
  <c r="BS10" i="26"/>
  <c r="BR10" i="26"/>
  <c r="BQ10" i="26"/>
  <c r="BP10" i="26"/>
  <c r="BO10" i="26"/>
  <c r="BN10" i="26"/>
  <c r="BM10" i="26"/>
  <c r="BL10" i="26"/>
  <c r="BK10" i="26"/>
  <c r="AL10" i="26"/>
  <c r="AK10" i="26"/>
  <c r="AJ10" i="26"/>
  <c r="AI10" i="26"/>
  <c r="AH10" i="26"/>
  <c r="AG10" i="26"/>
  <c r="AF10" i="26"/>
  <c r="AE10" i="26"/>
  <c r="AD10" i="26"/>
  <c r="AC10" i="26"/>
  <c r="AB10" i="26"/>
  <c r="AA10" i="26"/>
  <c r="EP9" i="26"/>
  <c r="EO9" i="26"/>
  <c r="EN9" i="26"/>
  <c r="EM9" i="26"/>
  <c r="EL9" i="26"/>
  <c r="EK9" i="26"/>
  <c r="EJ9" i="26"/>
  <c r="EI9" i="26"/>
  <c r="EH9" i="26"/>
  <c r="EG9" i="26"/>
  <c r="EF9" i="26"/>
  <c r="EE9" i="26"/>
  <c r="DF9" i="26"/>
  <c r="DE9" i="26"/>
  <c r="DD9" i="26"/>
  <c r="DC9" i="26"/>
  <c r="DB9" i="26"/>
  <c r="DA9" i="26"/>
  <c r="CZ9" i="26"/>
  <c r="CY9" i="26"/>
  <c r="CX9" i="26"/>
  <c r="CW9" i="26"/>
  <c r="CV9" i="26"/>
  <c r="CU9" i="26"/>
  <c r="BV9" i="26"/>
  <c r="BU9" i="26"/>
  <c r="BT9" i="26"/>
  <c r="BS9" i="26"/>
  <c r="BR9" i="26"/>
  <c r="BQ9" i="26"/>
  <c r="BP9" i="26"/>
  <c r="BO9" i="26"/>
  <c r="BN9" i="26"/>
  <c r="BM9" i="26"/>
  <c r="BL9" i="26"/>
  <c r="BK9" i="26"/>
  <c r="AL9" i="26"/>
  <c r="AK9" i="26"/>
  <c r="AJ9" i="26"/>
  <c r="AI9" i="26"/>
  <c r="AH9" i="26"/>
  <c r="AG9" i="26"/>
  <c r="AF9" i="26"/>
  <c r="AE9" i="26"/>
  <c r="AD9" i="26"/>
  <c r="AC9" i="26"/>
  <c r="AB9" i="26"/>
  <c r="AA9" i="26"/>
  <c r="EP8" i="26"/>
  <c r="EO8" i="26"/>
  <c r="EN8" i="26"/>
  <c r="EM8" i="26"/>
  <c r="EL8" i="26"/>
  <c r="EK8" i="26"/>
  <c r="EJ8" i="26"/>
  <c r="EI8" i="26"/>
  <c r="EH8" i="26"/>
  <c r="EG8" i="26"/>
  <c r="EF8" i="26"/>
  <c r="EE8" i="26"/>
  <c r="DF8" i="26"/>
  <c r="DE8" i="26"/>
  <c r="DD8" i="26"/>
  <c r="DC8" i="26"/>
  <c r="DB8" i="26"/>
  <c r="DA8" i="26"/>
  <c r="CZ8" i="26"/>
  <c r="CY8" i="26"/>
  <c r="CX8" i="26"/>
  <c r="CW8" i="26"/>
  <c r="CV8" i="26"/>
  <c r="CU8" i="26"/>
  <c r="BV8" i="26"/>
  <c r="BU8" i="26"/>
  <c r="BT8" i="26"/>
  <c r="BS8" i="26"/>
  <c r="BR8" i="26"/>
  <c r="BQ8" i="26"/>
  <c r="BP8" i="26"/>
  <c r="BO8" i="26"/>
  <c r="BN8" i="26"/>
  <c r="BM8" i="26"/>
  <c r="BL8" i="26"/>
  <c r="BK8" i="26"/>
  <c r="AL8" i="26"/>
  <c r="AK8" i="26"/>
  <c r="AJ8" i="26"/>
  <c r="AI8" i="26"/>
  <c r="AH8" i="26"/>
  <c r="AG8" i="26"/>
  <c r="AF8" i="26"/>
  <c r="AE8" i="26"/>
  <c r="AD8" i="26"/>
  <c r="AC8" i="26"/>
  <c r="AB8" i="26"/>
  <c r="AA8" i="26"/>
  <c r="EP7" i="26"/>
  <c r="EO7" i="26"/>
  <c r="EN7" i="26"/>
  <c r="EM7" i="26"/>
  <c r="EL7" i="26"/>
  <c r="EK7" i="26"/>
  <c r="EJ7" i="26"/>
  <c r="EI7" i="26"/>
  <c r="EH7" i="26"/>
  <c r="EG7" i="26"/>
  <c r="EF7" i="26"/>
  <c r="EE7" i="26"/>
  <c r="DF7" i="26"/>
  <c r="DE7" i="26"/>
  <c r="DD7" i="26"/>
  <c r="DC7" i="26"/>
  <c r="DB7" i="26"/>
  <c r="DA7" i="26"/>
  <c r="CZ7" i="26"/>
  <c r="CY7" i="26"/>
  <c r="CX7" i="26"/>
  <c r="CW7" i="26"/>
  <c r="CV7" i="26"/>
  <c r="CU7" i="26"/>
  <c r="BV7" i="26"/>
  <c r="BU7" i="26"/>
  <c r="BT7" i="26"/>
  <c r="BS7" i="26"/>
  <c r="BR7" i="26"/>
  <c r="BQ7" i="26"/>
  <c r="BP7" i="26"/>
  <c r="BO7" i="26"/>
  <c r="BN7" i="26"/>
  <c r="BM7" i="26"/>
  <c r="BL7" i="26"/>
  <c r="BK7" i="26"/>
  <c r="AL7" i="26"/>
  <c r="AK7" i="26"/>
  <c r="AJ7" i="26"/>
  <c r="AI7" i="26"/>
  <c r="AH7" i="26"/>
  <c r="AG7" i="26"/>
  <c r="AF7" i="26"/>
  <c r="AE7" i="26"/>
  <c r="AD7" i="26"/>
  <c r="AC7" i="26"/>
  <c r="AB7" i="26"/>
  <c r="AA7" i="26"/>
  <c r="EP6" i="26"/>
  <c r="EO6" i="26"/>
  <c r="EN6" i="26"/>
  <c r="EM6" i="26"/>
  <c r="EL6" i="26"/>
  <c r="EK6" i="26"/>
  <c r="EJ6" i="26"/>
  <c r="EI6" i="26"/>
  <c r="EH6" i="26"/>
  <c r="EG6" i="26"/>
  <c r="EF6" i="26"/>
  <c r="EE6" i="26"/>
  <c r="DF6" i="26"/>
  <c r="DE6" i="26"/>
  <c r="DD6" i="26"/>
  <c r="DC6" i="26"/>
  <c r="DB6" i="26"/>
  <c r="DA6" i="26"/>
  <c r="CZ6" i="26"/>
  <c r="CY6" i="26"/>
  <c r="CX6" i="26"/>
  <c r="CW6" i="26"/>
  <c r="CV6" i="26"/>
  <c r="CU6" i="26"/>
  <c r="BV6" i="26"/>
  <c r="BU6" i="26"/>
  <c r="BT6" i="26"/>
  <c r="BS6" i="26"/>
  <c r="BR6" i="26"/>
  <c r="BQ6" i="26"/>
  <c r="BP6" i="26"/>
  <c r="BO6" i="26"/>
  <c r="BN6" i="26"/>
  <c r="BM6" i="26"/>
  <c r="BL6" i="26"/>
  <c r="BK6" i="26"/>
  <c r="AL6" i="26"/>
  <c r="AK6" i="26"/>
  <c r="AJ6" i="26"/>
  <c r="AI6" i="26"/>
  <c r="AH6" i="26"/>
  <c r="AG6" i="26"/>
  <c r="AF6" i="26"/>
  <c r="AE6" i="26"/>
  <c r="AD6" i="26"/>
  <c r="AC6" i="26"/>
  <c r="AB6" i="26"/>
  <c r="AA6" i="26"/>
  <c r="EP5" i="26"/>
  <c r="EO5" i="26"/>
  <c r="EN5" i="26"/>
  <c r="EM5" i="26"/>
  <c r="EL5" i="26"/>
  <c r="EK5" i="26"/>
  <c r="EJ5" i="26"/>
  <c r="EI5" i="26"/>
  <c r="EH5" i="26"/>
  <c r="EG5" i="26"/>
  <c r="EF5" i="26"/>
  <c r="EE5" i="26"/>
  <c r="DF5" i="26"/>
  <c r="DE5" i="26"/>
  <c r="DD5" i="26"/>
  <c r="DC5" i="26"/>
  <c r="DB5" i="26"/>
  <c r="DA5" i="26"/>
  <c r="CZ5" i="26"/>
  <c r="CY5" i="26"/>
  <c r="CX5" i="26"/>
  <c r="CW5" i="26"/>
  <c r="CV5" i="26"/>
  <c r="CU5" i="26"/>
  <c r="BV5" i="26"/>
  <c r="BU5" i="26"/>
  <c r="BT5" i="26"/>
  <c r="BS5" i="26"/>
  <c r="BR5" i="26"/>
  <c r="BQ5" i="26"/>
  <c r="BP5" i="26"/>
  <c r="BO5" i="26"/>
  <c r="BN5" i="26"/>
  <c r="BM5" i="26"/>
  <c r="BL5" i="26"/>
  <c r="BK5" i="26"/>
  <c r="AL5" i="26"/>
  <c r="AK5" i="26"/>
  <c r="AJ5" i="26"/>
  <c r="AI5" i="26"/>
  <c r="AH5" i="26"/>
  <c r="AG5" i="26"/>
  <c r="AF5" i="26"/>
  <c r="AE5" i="26"/>
  <c r="AD5" i="26"/>
  <c r="AC5" i="26"/>
  <c r="AB5" i="26"/>
  <c r="AA5" i="26"/>
  <c r="EP4" i="26"/>
  <c r="EO4" i="26"/>
  <c r="EN4" i="26"/>
  <c r="EM4" i="26"/>
  <c r="EL4" i="26"/>
  <c r="EK4" i="26"/>
  <c r="EJ4" i="26"/>
  <c r="EI4" i="26"/>
  <c r="EH4" i="26"/>
  <c r="EG4" i="26"/>
  <c r="EF4" i="26"/>
  <c r="EE4" i="26"/>
  <c r="DF4" i="26"/>
  <c r="DE4" i="26"/>
  <c r="DD4" i="26"/>
  <c r="DC4" i="26"/>
  <c r="DB4" i="26"/>
  <c r="DA4" i="26"/>
  <c r="CZ4" i="26"/>
  <c r="CY4" i="26"/>
  <c r="CX4" i="26"/>
  <c r="CW4" i="26"/>
  <c r="CV4" i="26"/>
  <c r="CU4" i="26"/>
  <c r="BV4" i="26"/>
  <c r="BU4" i="26"/>
  <c r="BT4" i="26"/>
  <c r="BS4" i="26"/>
  <c r="BR4" i="26"/>
  <c r="BQ4" i="26"/>
  <c r="BP4" i="26"/>
  <c r="BO4" i="26"/>
  <c r="BN4" i="26"/>
  <c r="BM4" i="26"/>
  <c r="BL4" i="26"/>
  <c r="BK4" i="26"/>
  <c r="AL4" i="26"/>
  <c r="AK4" i="26"/>
  <c r="AJ4" i="26"/>
  <c r="AI4" i="26"/>
  <c r="AH4" i="26"/>
  <c r="AG4" i="26"/>
  <c r="AF4" i="26"/>
  <c r="AE4" i="26"/>
  <c r="AD4" i="26"/>
  <c r="AC4" i="26"/>
  <c r="AB4" i="26"/>
  <c r="AA4" i="26"/>
  <c r="ED24" i="25" l="1"/>
  <c r="EC24" i="25"/>
  <c r="EB24" i="25"/>
  <c r="EA24" i="25"/>
  <c r="DZ24" i="25"/>
  <c r="DY24" i="25"/>
  <c r="DX24" i="25"/>
  <c r="DW24" i="25"/>
  <c r="DV24" i="25"/>
  <c r="DU24" i="25"/>
  <c r="DT24" i="25"/>
  <c r="CW24" i="25"/>
  <c r="CV24" i="25"/>
  <c r="CU24" i="25"/>
  <c r="CT24" i="25"/>
  <c r="CS24" i="25"/>
  <c r="CR24" i="25"/>
  <c r="CQ24" i="25"/>
  <c r="CP24" i="25"/>
  <c r="CO24" i="25"/>
  <c r="CN24" i="25"/>
  <c r="CM24" i="25"/>
  <c r="BP24" i="25"/>
  <c r="BO24" i="25"/>
  <c r="BN24" i="25"/>
  <c r="BM24" i="25"/>
  <c r="BL24" i="25"/>
  <c r="BK24" i="25"/>
  <c r="BJ24" i="25"/>
  <c r="BI24" i="25"/>
  <c r="BH24" i="25"/>
  <c r="BG24" i="25"/>
  <c r="BF24" i="25"/>
  <c r="AI24" i="25"/>
  <c r="AH24" i="25"/>
  <c r="AG24" i="25"/>
  <c r="AF24" i="25"/>
  <c r="AE24" i="25"/>
  <c r="AD24" i="25"/>
  <c r="AC24" i="25"/>
  <c r="AB24" i="25"/>
  <c r="AA24" i="25"/>
  <c r="Z24" i="25"/>
  <c r="ED23" i="25"/>
  <c r="EC23" i="25"/>
  <c r="EB23" i="25"/>
  <c r="EA23" i="25"/>
  <c r="DZ23" i="25"/>
  <c r="DY23" i="25"/>
  <c r="DX23" i="25"/>
  <c r="DW23" i="25"/>
  <c r="DV23" i="25"/>
  <c r="DU23" i="25"/>
  <c r="DT23" i="25"/>
  <c r="CW23" i="25"/>
  <c r="CV23" i="25"/>
  <c r="CU23" i="25"/>
  <c r="CT23" i="25"/>
  <c r="CS23" i="25"/>
  <c r="CR23" i="25"/>
  <c r="CQ23" i="25"/>
  <c r="CP23" i="25"/>
  <c r="CO23" i="25"/>
  <c r="CN23" i="25"/>
  <c r="CM23" i="25"/>
  <c r="BP23" i="25"/>
  <c r="BO23" i="25"/>
  <c r="BN23" i="25"/>
  <c r="BM23" i="25"/>
  <c r="BL23" i="25"/>
  <c r="BK23" i="25"/>
  <c r="BJ23" i="25"/>
  <c r="BI23" i="25"/>
  <c r="BH23" i="25"/>
  <c r="BG23" i="25"/>
  <c r="BF23" i="25"/>
  <c r="AI23" i="25"/>
  <c r="AH23" i="25"/>
  <c r="AG23" i="25"/>
  <c r="AF23" i="25"/>
  <c r="AE23" i="25"/>
  <c r="AD23" i="25"/>
  <c r="AC23" i="25"/>
  <c r="AB23" i="25"/>
  <c r="AA23" i="25"/>
  <c r="Z23" i="25"/>
  <c r="Y23" i="25"/>
  <c r="ED22" i="25"/>
  <c r="EC22" i="25"/>
  <c r="EB22" i="25"/>
  <c r="EA22" i="25"/>
  <c r="DZ22" i="25"/>
  <c r="DY22" i="25"/>
  <c r="DX22" i="25"/>
  <c r="DW22" i="25"/>
  <c r="DV22" i="25"/>
  <c r="DU22" i="25"/>
  <c r="DT22" i="25"/>
  <c r="CW22" i="25"/>
  <c r="CV22" i="25"/>
  <c r="CU22" i="25"/>
  <c r="CT22" i="25"/>
  <c r="CS22" i="25"/>
  <c r="CR22" i="25"/>
  <c r="CQ22" i="25"/>
  <c r="CP22" i="25"/>
  <c r="CO22" i="25"/>
  <c r="CN22" i="25"/>
  <c r="CM22" i="25"/>
  <c r="BP22" i="25"/>
  <c r="BO22" i="25"/>
  <c r="BN22" i="25"/>
  <c r="BM22" i="25"/>
  <c r="BL22" i="25"/>
  <c r="BK22" i="25"/>
  <c r="BJ22" i="25"/>
  <c r="BI22" i="25"/>
  <c r="BH22" i="25"/>
  <c r="BG22" i="25"/>
  <c r="BF22" i="25"/>
  <c r="AI22" i="25"/>
  <c r="AH22" i="25"/>
  <c r="AG22" i="25"/>
  <c r="AF22" i="25"/>
  <c r="AE22" i="25"/>
  <c r="AD22" i="25"/>
  <c r="AC22" i="25"/>
  <c r="AB22" i="25"/>
  <c r="AA22" i="25"/>
  <c r="Z22" i="25"/>
  <c r="Y22" i="25"/>
  <c r="ED21" i="25"/>
  <c r="EC21" i="25"/>
  <c r="EB21" i="25"/>
  <c r="EA21" i="25"/>
  <c r="DZ21" i="25"/>
  <c r="DY21" i="25"/>
  <c r="DX21" i="25"/>
  <c r="DW21" i="25"/>
  <c r="DV21" i="25"/>
  <c r="DU21" i="25"/>
  <c r="DT21" i="25"/>
  <c r="CW21" i="25"/>
  <c r="CV21" i="25"/>
  <c r="CU21" i="25"/>
  <c r="CT21" i="25"/>
  <c r="CS21" i="25"/>
  <c r="CR21" i="25"/>
  <c r="CQ21" i="25"/>
  <c r="CP21" i="25"/>
  <c r="CO21" i="25"/>
  <c r="CN21" i="25"/>
  <c r="CM21" i="25"/>
  <c r="BP21" i="25"/>
  <c r="BO21" i="25"/>
  <c r="BN21" i="25"/>
  <c r="BM21" i="25"/>
  <c r="BL21" i="25"/>
  <c r="BK21" i="25"/>
  <c r="BJ21" i="25"/>
  <c r="BI21" i="25"/>
  <c r="BH21" i="25"/>
  <c r="BG21" i="25"/>
  <c r="BF21" i="25"/>
  <c r="AI21" i="25"/>
  <c r="AH21" i="25"/>
  <c r="AG21" i="25"/>
  <c r="AF21" i="25"/>
  <c r="AE21" i="25"/>
  <c r="AD21" i="25"/>
  <c r="AC21" i="25"/>
  <c r="AB21" i="25"/>
  <c r="AA21" i="25"/>
  <c r="Z21" i="25"/>
  <c r="Y21" i="25"/>
  <c r="ED20" i="25"/>
  <c r="EC20" i="25"/>
  <c r="EB20" i="25"/>
  <c r="EA20" i="25"/>
  <c r="DZ20" i="25"/>
  <c r="DY20" i="25"/>
  <c r="DX20" i="25"/>
  <c r="DW20" i="25"/>
  <c r="DV20" i="25"/>
  <c r="DU20" i="25"/>
  <c r="DT20" i="25"/>
  <c r="CW20" i="25"/>
  <c r="CV20" i="25"/>
  <c r="CU20" i="25"/>
  <c r="CT20" i="25"/>
  <c r="CS20" i="25"/>
  <c r="CR20" i="25"/>
  <c r="CQ20" i="25"/>
  <c r="CP20" i="25"/>
  <c r="CO20" i="25"/>
  <c r="CN20" i="25"/>
  <c r="CM20" i="25"/>
  <c r="BP20" i="25"/>
  <c r="BO20" i="25"/>
  <c r="BN20" i="25"/>
  <c r="BM20" i="25"/>
  <c r="BL20" i="25"/>
  <c r="BK20" i="25"/>
  <c r="BJ20" i="25"/>
  <c r="BI20" i="25"/>
  <c r="BH20" i="25"/>
  <c r="BG20" i="25"/>
  <c r="BF20" i="25"/>
  <c r="AI20" i="25"/>
  <c r="AH20" i="25"/>
  <c r="AG20" i="25"/>
  <c r="AF20" i="25"/>
  <c r="AE20" i="25"/>
  <c r="AD20" i="25"/>
  <c r="AC20" i="25"/>
  <c r="AB20" i="25"/>
  <c r="AA20" i="25"/>
  <c r="Z20" i="25"/>
  <c r="Y20" i="25"/>
  <c r="ED19" i="25"/>
  <c r="EC19" i="25"/>
  <c r="EB19" i="25"/>
  <c r="EA19" i="25"/>
  <c r="DZ19" i="25"/>
  <c r="DY19" i="25"/>
  <c r="DX19" i="25"/>
  <c r="DW19" i="25"/>
  <c r="DV19" i="25"/>
  <c r="DU19" i="25"/>
  <c r="DT19" i="25"/>
  <c r="CW19" i="25"/>
  <c r="CV19" i="25"/>
  <c r="CU19" i="25"/>
  <c r="CT19" i="25"/>
  <c r="CS19" i="25"/>
  <c r="CR19" i="25"/>
  <c r="CQ19" i="25"/>
  <c r="CP19" i="25"/>
  <c r="CO19" i="25"/>
  <c r="CN19" i="25"/>
  <c r="CM19" i="25"/>
  <c r="BP19" i="25"/>
  <c r="BO19" i="25"/>
  <c r="BN19" i="25"/>
  <c r="BM19" i="25"/>
  <c r="BL19" i="25"/>
  <c r="BK19" i="25"/>
  <c r="BJ19" i="25"/>
  <c r="BI19" i="25"/>
  <c r="BH19" i="25"/>
  <c r="BG19" i="25"/>
  <c r="BF19" i="25"/>
  <c r="AI19" i="25"/>
  <c r="AH19" i="25"/>
  <c r="AG19" i="25"/>
  <c r="AF19" i="25"/>
  <c r="AE19" i="25"/>
  <c r="AD19" i="25"/>
  <c r="AC19" i="25"/>
  <c r="AB19" i="25"/>
  <c r="AA19" i="25"/>
  <c r="Z19" i="25"/>
  <c r="Y19" i="25"/>
  <c r="ED18" i="25"/>
  <c r="EC18" i="25"/>
  <c r="EB18" i="25"/>
  <c r="EA18" i="25"/>
  <c r="DZ18" i="25"/>
  <c r="DY18" i="25"/>
  <c r="DX18" i="25"/>
  <c r="DW18" i="25"/>
  <c r="DV18" i="25"/>
  <c r="DU18" i="25"/>
  <c r="DT18" i="25"/>
  <c r="CW18" i="25"/>
  <c r="CV18" i="25"/>
  <c r="CU18" i="25"/>
  <c r="CT18" i="25"/>
  <c r="CS18" i="25"/>
  <c r="CR18" i="25"/>
  <c r="CQ18" i="25"/>
  <c r="CP18" i="25"/>
  <c r="CO18" i="25"/>
  <c r="CN18" i="25"/>
  <c r="CM18" i="25"/>
  <c r="BP18" i="25"/>
  <c r="BO18" i="25"/>
  <c r="BN18" i="25"/>
  <c r="BM18" i="25"/>
  <c r="BL18" i="25"/>
  <c r="BK18" i="25"/>
  <c r="BJ18" i="25"/>
  <c r="BI18" i="25"/>
  <c r="BH18" i="25"/>
  <c r="BG18" i="25"/>
  <c r="BF18" i="25"/>
  <c r="AI18" i="25"/>
  <c r="AH18" i="25"/>
  <c r="AG18" i="25"/>
  <c r="AF18" i="25"/>
  <c r="AE18" i="25"/>
  <c r="AD18" i="25"/>
  <c r="AC18" i="25"/>
  <c r="AB18" i="25"/>
  <c r="AA18" i="25"/>
  <c r="Z18" i="25"/>
  <c r="Y18" i="25"/>
  <c r="ED17" i="25"/>
  <c r="EC17" i="25"/>
  <c r="EB17" i="25"/>
  <c r="EA17" i="25"/>
  <c r="DZ17" i="25"/>
  <c r="DY17" i="25"/>
  <c r="DX17" i="25"/>
  <c r="DW17" i="25"/>
  <c r="DV17" i="25"/>
  <c r="DU17" i="25"/>
  <c r="DT17" i="25"/>
  <c r="CW17" i="25"/>
  <c r="CV17" i="25"/>
  <c r="CU17" i="25"/>
  <c r="CT17" i="25"/>
  <c r="CS17" i="25"/>
  <c r="CR17" i="25"/>
  <c r="CQ17" i="25"/>
  <c r="CP17" i="25"/>
  <c r="CO17" i="25"/>
  <c r="CN17" i="25"/>
  <c r="CM17" i="25"/>
  <c r="BP17" i="25"/>
  <c r="BO17" i="25"/>
  <c r="BN17" i="25"/>
  <c r="BM17" i="25"/>
  <c r="BL17" i="25"/>
  <c r="BK17" i="25"/>
  <c r="BJ17" i="25"/>
  <c r="BI17" i="25"/>
  <c r="BH17" i="25"/>
  <c r="BG17" i="25"/>
  <c r="BF17" i="25"/>
  <c r="AI17" i="25"/>
  <c r="AH17" i="25"/>
  <c r="AG17" i="25"/>
  <c r="AF17" i="25"/>
  <c r="AE17" i="25"/>
  <c r="AD17" i="25"/>
  <c r="AC17" i="25"/>
  <c r="AB17" i="25"/>
  <c r="AA17" i="25"/>
  <c r="Z17" i="25"/>
  <c r="Y17" i="25"/>
  <c r="ED16" i="25"/>
  <c r="EC16" i="25"/>
  <c r="EB16" i="25"/>
  <c r="EA16" i="25"/>
  <c r="DZ16" i="25"/>
  <c r="DY16" i="25"/>
  <c r="DX16" i="25"/>
  <c r="DW16" i="25"/>
  <c r="DV16" i="25"/>
  <c r="DU16" i="25"/>
  <c r="DT16" i="25"/>
  <c r="CW16" i="25"/>
  <c r="CV16" i="25"/>
  <c r="CU16" i="25"/>
  <c r="CT16" i="25"/>
  <c r="CS16" i="25"/>
  <c r="CR16" i="25"/>
  <c r="CQ16" i="25"/>
  <c r="CP16" i="25"/>
  <c r="CO16" i="25"/>
  <c r="CN16" i="25"/>
  <c r="CM16" i="25"/>
  <c r="BP16" i="25"/>
  <c r="BO16" i="25"/>
  <c r="BN16" i="25"/>
  <c r="BM16" i="25"/>
  <c r="BL16" i="25"/>
  <c r="BK16" i="25"/>
  <c r="BJ16" i="25"/>
  <c r="BI16" i="25"/>
  <c r="BH16" i="25"/>
  <c r="BG16" i="25"/>
  <c r="BF16" i="25"/>
  <c r="AI16" i="25"/>
  <c r="AH16" i="25"/>
  <c r="AG16" i="25"/>
  <c r="AF16" i="25"/>
  <c r="AE16" i="25"/>
  <c r="AD16" i="25"/>
  <c r="AC16" i="25"/>
  <c r="AB16" i="25"/>
  <c r="AA16" i="25"/>
  <c r="Z16" i="25"/>
  <c r="Y16" i="25"/>
  <c r="ED15" i="25"/>
  <c r="EC15" i="25"/>
  <c r="EB15" i="25"/>
  <c r="EA15" i="25"/>
  <c r="DZ15" i="25"/>
  <c r="DY15" i="25"/>
  <c r="DX15" i="25"/>
  <c r="DW15" i="25"/>
  <c r="DV15" i="25"/>
  <c r="DU15" i="25"/>
  <c r="DT15" i="25"/>
  <c r="CW15" i="25"/>
  <c r="CV15" i="25"/>
  <c r="CU15" i="25"/>
  <c r="CT15" i="25"/>
  <c r="CS15" i="25"/>
  <c r="CR15" i="25"/>
  <c r="CQ15" i="25"/>
  <c r="CP15" i="25"/>
  <c r="CO15" i="25"/>
  <c r="CN15" i="25"/>
  <c r="CM15" i="25"/>
  <c r="BP15" i="25"/>
  <c r="BO15" i="25"/>
  <c r="BN15" i="25"/>
  <c r="BM15" i="25"/>
  <c r="BL15" i="25"/>
  <c r="BK15" i="25"/>
  <c r="BJ15" i="25"/>
  <c r="BI15" i="25"/>
  <c r="BH15" i="25"/>
  <c r="BG15" i="25"/>
  <c r="BF15" i="25"/>
  <c r="AI15" i="25"/>
  <c r="AH15" i="25"/>
  <c r="AG15" i="25"/>
  <c r="AF15" i="25"/>
  <c r="AE15" i="25"/>
  <c r="AD15" i="25"/>
  <c r="AC15" i="25"/>
  <c r="AB15" i="25"/>
  <c r="AA15" i="25"/>
  <c r="Z15" i="25"/>
  <c r="Y15" i="25"/>
  <c r="ED14" i="25"/>
  <c r="EC14" i="25"/>
  <c r="EB14" i="25"/>
  <c r="EA14" i="25"/>
  <c r="DZ14" i="25"/>
  <c r="DY14" i="25"/>
  <c r="DX14" i="25"/>
  <c r="DW14" i="25"/>
  <c r="DV14" i="25"/>
  <c r="DU14" i="25"/>
  <c r="DT14" i="25"/>
  <c r="CW14" i="25"/>
  <c r="CV14" i="25"/>
  <c r="CU14" i="25"/>
  <c r="CT14" i="25"/>
  <c r="CS14" i="25"/>
  <c r="CR14" i="25"/>
  <c r="CQ14" i="25"/>
  <c r="CP14" i="25"/>
  <c r="CO14" i="25"/>
  <c r="CN14" i="25"/>
  <c r="CM14" i="25"/>
  <c r="BP14" i="25"/>
  <c r="BO14" i="25"/>
  <c r="BN14" i="25"/>
  <c r="BM14" i="25"/>
  <c r="BL14" i="25"/>
  <c r="BK14" i="25"/>
  <c r="BJ14" i="25"/>
  <c r="BI14" i="25"/>
  <c r="BH14" i="25"/>
  <c r="BG14" i="25"/>
  <c r="BF14" i="25"/>
  <c r="AI14" i="25"/>
  <c r="AH14" i="25"/>
  <c r="AG14" i="25"/>
  <c r="AF14" i="25"/>
  <c r="AE14" i="25"/>
  <c r="AD14" i="25"/>
  <c r="AC14" i="25"/>
  <c r="AB14" i="25"/>
  <c r="AA14" i="25"/>
  <c r="Z14" i="25"/>
  <c r="Y14" i="25"/>
  <c r="ED13" i="25"/>
  <c r="EC13" i="25"/>
  <c r="EB13" i="25"/>
  <c r="EA13" i="25"/>
  <c r="DZ13" i="25"/>
  <c r="DY13" i="25"/>
  <c r="DX13" i="25"/>
  <c r="DW13" i="25"/>
  <c r="DV13" i="25"/>
  <c r="DU13" i="25"/>
  <c r="DT13" i="25"/>
  <c r="CW13" i="25"/>
  <c r="CV13" i="25"/>
  <c r="CU13" i="25"/>
  <c r="CT13" i="25"/>
  <c r="CS13" i="25"/>
  <c r="CR13" i="25"/>
  <c r="CQ13" i="25"/>
  <c r="CP13" i="25"/>
  <c r="CO13" i="25"/>
  <c r="CN13" i="25"/>
  <c r="CM13" i="25"/>
  <c r="BP13" i="25"/>
  <c r="BO13" i="25"/>
  <c r="BN13" i="25"/>
  <c r="BM13" i="25"/>
  <c r="BL13" i="25"/>
  <c r="BK13" i="25"/>
  <c r="BJ13" i="25"/>
  <c r="BI13" i="25"/>
  <c r="BH13" i="25"/>
  <c r="BG13" i="25"/>
  <c r="BF13" i="25"/>
  <c r="AI13" i="25"/>
  <c r="AH13" i="25"/>
  <c r="AG13" i="25"/>
  <c r="AF13" i="25"/>
  <c r="AE13" i="25"/>
  <c r="AD13" i="25"/>
  <c r="AC13" i="25"/>
  <c r="AB13" i="25"/>
  <c r="AA13" i="25"/>
  <c r="Z13" i="25"/>
  <c r="Y13" i="25"/>
  <c r="ED12" i="25"/>
  <c r="EC12" i="25"/>
  <c r="EB12" i="25"/>
  <c r="EA12" i="25"/>
  <c r="DZ12" i="25"/>
  <c r="DY12" i="25"/>
  <c r="DX12" i="25"/>
  <c r="DW12" i="25"/>
  <c r="DV12" i="25"/>
  <c r="DU12" i="25"/>
  <c r="DT12" i="25"/>
  <c r="CW12" i="25"/>
  <c r="CV12" i="25"/>
  <c r="CU12" i="25"/>
  <c r="CT12" i="25"/>
  <c r="CS12" i="25"/>
  <c r="CR12" i="25"/>
  <c r="CQ12" i="25"/>
  <c r="CP12" i="25"/>
  <c r="CO12" i="25"/>
  <c r="CN12" i="25"/>
  <c r="CM12" i="25"/>
  <c r="BP12" i="25"/>
  <c r="BO12" i="25"/>
  <c r="BN12" i="25"/>
  <c r="BM12" i="25"/>
  <c r="BL12" i="25"/>
  <c r="BK12" i="25"/>
  <c r="BJ12" i="25"/>
  <c r="BI12" i="25"/>
  <c r="BH12" i="25"/>
  <c r="BG12" i="25"/>
  <c r="BF12" i="25"/>
  <c r="AI12" i="25"/>
  <c r="AH12" i="25"/>
  <c r="AG12" i="25"/>
  <c r="AF12" i="25"/>
  <c r="AE12" i="25"/>
  <c r="AD12" i="25"/>
  <c r="AC12" i="25"/>
  <c r="AB12" i="25"/>
  <c r="AA12" i="25"/>
  <c r="Z12" i="25"/>
  <c r="Y12" i="25"/>
  <c r="ED11" i="25"/>
  <c r="EC11" i="25"/>
  <c r="EB11" i="25"/>
  <c r="EA11" i="25"/>
  <c r="DZ11" i="25"/>
  <c r="DY11" i="25"/>
  <c r="DX11" i="25"/>
  <c r="DW11" i="25"/>
  <c r="DV11" i="25"/>
  <c r="DU11" i="25"/>
  <c r="DT11" i="25"/>
  <c r="CW11" i="25"/>
  <c r="CV11" i="25"/>
  <c r="CU11" i="25"/>
  <c r="CT11" i="25"/>
  <c r="CS11" i="25"/>
  <c r="CR11" i="25"/>
  <c r="CQ11" i="25"/>
  <c r="CP11" i="25"/>
  <c r="CO11" i="25"/>
  <c r="CN11" i="25"/>
  <c r="CM11" i="25"/>
  <c r="BP11" i="25"/>
  <c r="BO11" i="25"/>
  <c r="BN11" i="25"/>
  <c r="BM11" i="25"/>
  <c r="BL11" i="25"/>
  <c r="BK11" i="25"/>
  <c r="BJ11" i="25"/>
  <c r="BI11" i="25"/>
  <c r="BH11" i="25"/>
  <c r="BG11" i="25"/>
  <c r="BF11" i="25"/>
  <c r="AI11" i="25"/>
  <c r="AH11" i="25"/>
  <c r="AG11" i="25"/>
  <c r="AF11" i="25"/>
  <c r="AE11" i="25"/>
  <c r="AD11" i="25"/>
  <c r="AC11" i="25"/>
  <c r="AB11" i="25"/>
  <c r="AA11" i="25"/>
  <c r="Z11" i="25"/>
  <c r="Y11" i="25"/>
  <c r="ED10" i="25"/>
  <c r="EC10" i="25"/>
  <c r="EB10" i="25"/>
  <c r="EA10" i="25"/>
  <c r="DZ10" i="25"/>
  <c r="DY10" i="25"/>
  <c r="DX10" i="25"/>
  <c r="DW10" i="25"/>
  <c r="DV10" i="25"/>
  <c r="DU10" i="25"/>
  <c r="DT10" i="25"/>
  <c r="CW10" i="25"/>
  <c r="CV10" i="25"/>
  <c r="CU10" i="25"/>
  <c r="CT10" i="25"/>
  <c r="CS10" i="25"/>
  <c r="CR10" i="25"/>
  <c r="CQ10" i="25"/>
  <c r="CP10" i="25"/>
  <c r="CO10" i="25"/>
  <c r="CN10" i="25"/>
  <c r="CM10" i="25"/>
  <c r="BP10" i="25"/>
  <c r="BO10" i="25"/>
  <c r="BN10" i="25"/>
  <c r="BM10" i="25"/>
  <c r="BL10" i="25"/>
  <c r="BK10" i="25"/>
  <c r="BJ10" i="25"/>
  <c r="BI10" i="25"/>
  <c r="BH10" i="25"/>
  <c r="BG10" i="25"/>
  <c r="BF10" i="25"/>
  <c r="AI10" i="25"/>
  <c r="AH10" i="25"/>
  <c r="AG10" i="25"/>
  <c r="AF10" i="25"/>
  <c r="AE10" i="25"/>
  <c r="AD10" i="25"/>
  <c r="AC10" i="25"/>
  <c r="AB10" i="25"/>
  <c r="AA10" i="25"/>
  <c r="Z10" i="25"/>
  <c r="Y10" i="25"/>
  <c r="ED9" i="25"/>
  <c r="EC9" i="25"/>
  <c r="EB9" i="25"/>
  <c r="EA9" i="25"/>
  <c r="DZ9" i="25"/>
  <c r="DY9" i="25"/>
  <c r="DX9" i="25"/>
  <c r="DW9" i="25"/>
  <c r="DV9" i="25"/>
  <c r="DU9" i="25"/>
  <c r="DT9" i="25"/>
  <c r="CW9" i="25"/>
  <c r="CV9" i="25"/>
  <c r="CU9" i="25"/>
  <c r="CT9" i="25"/>
  <c r="CS9" i="25"/>
  <c r="CR9" i="25"/>
  <c r="CQ9" i="25"/>
  <c r="CP9" i="25"/>
  <c r="CO9" i="25"/>
  <c r="CN9" i="25"/>
  <c r="CM9" i="25"/>
  <c r="BP9" i="25"/>
  <c r="BO9" i="25"/>
  <c r="BN9" i="25"/>
  <c r="BM9" i="25"/>
  <c r="BL9" i="25"/>
  <c r="BK9" i="25"/>
  <c r="BJ9" i="25"/>
  <c r="BI9" i="25"/>
  <c r="BH9" i="25"/>
  <c r="BG9" i="25"/>
  <c r="BF9" i="25"/>
  <c r="AI9" i="25"/>
  <c r="AH9" i="25"/>
  <c r="AG9" i="25"/>
  <c r="AF9" i="25"/>
  <c r="AE9" i="25"/>
  <c r="AD9" i="25"/>
  <c r="AC9" i="25"/>
  <c r="AB9" i="25"/>
  <c r="AA9" i="25"/>
  <c r="Z9" i="25"/>
  <c r="Y9" i="25"/>
  <c r="ED8" i="25"/>
  <c r="EC8" i="25"/>
  <c r="EB8" i="25"/>
  <c r="EA8" i="25"/>
  <c r="DZ8" i="25"/>
  <c r="DY8" i="25"/>
  <c r="DX8" i="25"/>
  <c r="DW8" i="25"/>
  <c r="DV8" i="25"/>
  <c r="DU8" i="25"/>
  <c r="DT8" i="25"/>
  <c r="CW8" i="25"/>
  <c r="CV8" i="25"/>
  <c r="CU8" i="25"/>
  <c r="CT8" i="25"/>
  <c r="CS8" i="25"/>
  <c r="CR8" i="25"/>
  <c r="CQ8" i="25"/>
  <c r="CP8" i="25"/>
  <c r="CO8" i="25"/>
  <c r="CN8" i="25"/>
  <c r="CM8" i="25"/>
  <c r="BP8" i="25"/>
  <c r="BO8" i="25"/>
  <c r="BN8" i="25"/>
  <c r="BM8" i="25"/>
  <c r="BL8" i="25"/>
  <c r="BK8" i="25"/>
  <c r="BJ8" i="25"/>
  <c r="BI8" i="25"/>
  <c r="BH8" i="25"/>
  <c r="BG8" i="25"/>
  <c r="BF8" i="25"/>
  <c r="AI8" i="25"/>
  <c r="AH8" i="25"/>
  <c r="AG8" i="25"/>
  <c r="AF8" i="25"/>
  <c r="AE8" i="25"/>
  <c r="AD8" i="25"/>
  <c r="AC8" i="25"/>
  <c r="AB8" i="25"/>
  <c r="AA8" i="25"/>
  <c r="Z8" i="25"/>
  <c r="Y8" i="25"/>
  <c r="ED7" i="25"/>
  <c r="EC7" i="25"/>
  <c r="EB7" i="25"/>
  <c r="EA7" i="25"/>
  <c r="DZ7" i="25"/>
  <c r="DY7" i="25"/>
  <c r="DX7" i="25"/>
  <c r="DW7" i="25"/>
  <c r="DV7" i="25"/>
  <c r="DU7" i="25"/>
  <c r="DT7" i="25"/>
  <c r="CW7" i="25"/>
  <c r="CV7" i="25"/>
  <c r="CU7" i="25"/>
  <c r="CT7" i="25"/>
  <c r="CS7" i="25"/>
  <c r="CR7" i="25"/>
  <c r="CQ7" i="25"/>
  <c r="CP7" i="25"/>
  <c r="CO7" i="25"/>
  <c r="CN7" i="25"/>
  <c r="CM7" i="25"/>
  <c r="BP7" i="25"/>
  <c r="BO7" i="25"/>
  <c r="BN7" i="25"/>
  <c r="BM7" i="25"/>
  <c r="BL7" i="25"/>
  <c r="BK7" i="25"/>
  <c r="BJ7" i="25"/>
  <c r="BI7" i="25"/>
  <c r="BH7" i="25"/>
  <c r="BG7" i="25"/>
  <c r="BF7" i="25"/>
  <c r="AI7" i="25"/>
  <c r="AH7" i="25"/>
  <c r="AG7" i="25"/>
  <c r="AF7" i="25"/>
  <c r="AE7" i="25"/>
  <c r="AD7" i="25"/>
  <c r="AC7" i="25"/>
  <c r="AB7" i="25"/>
  <c r="AA7" i="25"/>
  <c r="Z7" i="25"/>
  <c r="Y7" i="25"/>
  <c r="ED6" i="25"/>
  <c r="EC6" i="25"/>
  <c r="EB6" i="25"/>
  <c r="EA6" i="25"/>
  <c r="DZ6" i="25"/>
  <c r="DY6" i="25"/>
  <c r="DX6" i="25"/>
  <c r="DW6" i="25"/>
  <c r="DV6" i="25"/>
  <c r="DU6" i="25"/>
  <c r="DT6" i="25"/>
  <c r="CW6" i="25"/>
  <c r="CV6" i="25"/>
  <c r="CU6" i="25"/>
  <c r="CT6" i="25"/>
  <c r="CS6" i="25"/>
  <c r="CR6" i="25"/>
  <c r="CQ6" i="25"/>
  <c r="CP6" i="25"/>
  <c r="CO6" i="25"/>
  <c r="CN6" i="25"/>
  <c r="CM6" i="25"/>
  <c r="BP6" i="25"/>
  <c r="BO6" i="25"/>
  <c r="BN6" i="25"/>
  <c r="BM6" i="25"/>
  <c r="BL6" i="25"/>
  <c r="BK6" i="25"/>
  <c r="BJ6" i="25"/>
  <c r="BI6" i="25"/>
  <c r="BH6" i="25"/>
  <c r="BG6" i="25"/>
  <c r="BF6" i="25"/>
  <c r="AI6" i="25"/>
  <c r="AH6" i="25"/>
  <c r="AG6" i="25"/>
  <c r="AF6" i="25"/>
  <c r="AE6" i="25"/>
  <c r="AD6" i="25"/>
  <c r="AC6" i="25"/>
  <c r="AB6" i="25"/>
  <c r="AA6" i="25"/>
  <c r="Z6" i="25"/>
  <c r="Y6" i="25"/>
  <c r="ED5" i="25"/>
  <c r="EC5" i="25"/>
  <c r="EB5" i="25"/>
  <c r="EA5" i="25"/>
  <c r="DZ5" i="25"/>
  <c r="DY5" i="25"/>
  <c r="DX5" i="25"/>
  <c r="DW5" i="25"/>
  <c r="DV5" i="25"/>
  <c r="DU5" i="25"/>
  <c r="DT5" i="25"/>
  <c r="CW5" i="25"/>
  <c r="CV5" i="25"/>
  <c r="CU5" i="25"/>
  <c r="CT5" i="25"/>
  <c r="CS5" i="25"/>
  <c r="CR5" i="25"/>
  <c r="CQ5" i="25"/>
  <c r="CP5" i="25"/>
  <c r="CO5" i="25"/>
  <c r="CN5" i="25"/>
  <c r="CM5" i="25"/>
  <c r="BP5" i="25"/>
  <c r="BO5" i="25"/>
  <c r="BN5" i="25"/>
  <c r="BM5" i="25"/>
  <c r="BL5" i="25"/>
  <c r="BK5" i="25"/>
  <c r="BJ5" i="25"/>
  <c r="BI5" i="25"/>
  <c r="BH5" i="25"/>
  <c r="BG5" i="25"/>
  <c r="BF5" i="25"/>
  <c r="AI5" i="25"/>
  <c r="AH5" i="25"/>
  <c r="AG5" i="25"/>
  <c r="AF5" i="25"/>
  <c r="AE5" i="25"/>
  <c r="AD5" i="25"/>
  <c r="AC5" i="25"/>
  <c r="AB5" i="25"/>
  <c r="AA5" i="25"/>
  <c r="Z5" i="25"/>
  <c r="Y5" i="25"/>
  <c r="EC24" i="24"/>
  <c r="DZ24" i="24"/>
  <c r="DY24" i="24"/>
  <c r="DX24" i="24"/>
  <c r="DW24" i="24"/>
  <c r="DV24" i="24"/>
  <c r="DU24" i="24"/>
  <c r="CV24" i="24"/>
  <c r="CS24" i="24"/>
  <c r="CR24" i="24"/>
  <c r="CQ24" i="24"/>
  <c r="CP24" i="24"/>
  <c r="CO24" i="24"/>
  <c r="CN24" i="24"/>
  <c r="BO24" i="24"/>
  <c r="BL24" i="24"/>
  <c r="BK24" i="24"/>
  <c r="BJ24" i="24"/>
  <c r="BI24" i="24"/>
  <c r="BH24" i="24"/>
  <c r="BG24" i="24"/>
  <c r="AH24" i="24"/>
  <c r="AE24" i="24"/>
  <c r="AD24" i="24"/>
  <c r="AC24" i="24"/>
  <c r="AB24" i="24"/>
  <c r="AA24" i="24"/>
  <c r="Z24" i="24"/>
  <c r="ED23" i="24"/>
  <c r="EC23" i="24"/>
  <c r="EB23" i="24"/>
  <c r="DZ23" i="24"/>
  <c r="DY23" i="24"/>
  <c r="DX23" i="24"/>
  <c r="DW23" i="24"/>
  <c r="DV23" i="24"/>
  <c r="DU23" i="24"/>
  <c r="DT23" i="24"/>
  <c r="EE23" i="24" s="1"/>
  <c r="DP23" i="24"/>
  <c r="DE23" i="24"/>
  <c r="CW23" i="24"/>
  <c r="CV23" i="24"/>
  <c r="CU23" i="24"/>
  <c r="CS23" i="24"/>
  <c r="CR23" i="24"/>
  <c r="CQ23" i="24"/>
  <c r="CP23" i="24"/>
  <c r="CO23" i="24"/>
  <c r="CN23" i="24"/>
  <c r="CI23" i="24"/>
  <c r="CB23" i="24"/>
  <c r="CX23" i="24" s="1"/>
  <c r="BX23" i="24"/>
  <c r="BP23" i="24"/>
  <c r="BO23" i="24"/>
  <c r="BN23" i="24"/>
  <c r="BL23" i="24"/>
  <c r="BK23" i="24"/>
  <c r="BJ23" i="24"/>
  <c r="BI23" i="24"/>
  <c r="BH23" i="24"/>
  <c r="BG23" i="24"/>
  <c r="BF23" i="24"/>
  <c r="BQ23" i="24" s="1"/>
  <c r="BB23" i="24"/>
  <c r="BM23" i="24" s="1"/>
  <c r="AQ23" i="24"/>
  <c r="AI23" i="24"/>
  <c r="AH23" i="24"/>
  <c r="AG23" i="24"/>
  <c r="AE23" i="24"/>
  <c r="AD23" i="24"/>
  <c r="AC23" i="24"/>
  <c r="AB23" i="24"/>
  <c r="AA23" i="24"/>
  <c r="Z23" i="24"/>
  <c r="Y23" i="24"/>
  <c r="U23" i="24"/>
  <c r="AF23" i="24" s="1"/>
  <c r="N23" i="24"/>
  <c r="EC22" i="24"/>
  <c r="EB22" i="24"/>
  <c r="EA22" i="24"/>
  <c r="DZ22" i="24"/>
  <c r="DY22" i="24"/>
  <c r="DX22" i="24"/>
  <c r="DW22" i="24"/>
  <c r="DV22" i="24"/>
  <c r="DU22" i="24"/>
  <c r="DT22" i="24"/>
  <c r="EE22" i="24" s="1"/>
  <c r="DS22" i="24"/>
  <c r="DH22" i="24"/>
  <c r="CV22" i="24"/>
  <c r="CU22" i="24"/>
  <c r="CS22" i="24"/>
  <c r="CR22" i="24"/>
  <c r="CQ22" i="24"/>
  <c r="CP22" i="24"/>
  <c r="CO22" i="24"/>
  <c r="CN22" i="24"/>
  <c r="CM22" i="24"/>
  <c r="CL22" i="24"/>
  <c r="CW22" i="24" s="1"/>
  <c r="CB22" i="24"/>
  <c r="CA22" i="24"/>
  <c r="BO22" i="24"/>
  <c r="BN22" i="24"/>
  <c r="BM22" i="24"/>
  <c r="BL22" i="24"/>
  <c r="BK22" i="24"/>
  <c r="BJ22" i="24"/>
  <c r="BI22" i="24"/>
  <c r="BH22" i="24"/>
  <c r="BG22" i="24"/>
  <c r="BF22" i="24"/>
  <c r="BQ22" i="24" s="1"/>
  <c r="BE22" i="24"/>
  <c r="AT22" i="24"/>
  <c r="AH22" i="24"/>
  <c r="AG22" i="24"/>
  <c r="AF22" i="24"/>
  <c r="AE22" i="24"/>
  <c r="AD22" i="24"/>
  <c r="AC22" i="24"/>
  <c r="AB22" i="24"/>
  <c r="AA22" i="24"/>
  <c r="Z22" i="24"/>
  <c r="Y22" i="24"/>
  <c r="X22" i="24"/>
  <c r="AI22" i="24" s="1"/>
  <c r="N22" i="24"/>
  <c r="EC21" i="24"/>
  <c r="EB21" i="24"/>
  <c r="EA21" i="24"/>
  <c r="DZ21" i="24"/>
  <c r="DY21" i="24"/>
  <c r="DX21" i="24"/>
  <c r="DW21" i="24"/>
  <c r="DV21" i="24"/>
  <c r="DU21" i="24"/>
  <c r="DT21" i="24"/>
  <c r="EE21" i="24" s="1"/>
  <c r="DS21" i="24"/>
  <c r="DH21" i="24"/>
  <c r="CV21" i="24"/>
  <c r="CU21" i="24"/>
  <c r="CS21" i="24"/>
  <c r="CR21" i="24"/>
  <c r="CQ21" i="24"/>
  <c r="CP21" i="24"/>
  <c r="CO21" i="24"/>
  <c r="CN21" i="24"/>
  <c r="CM21" i="24"/>
  <c r="CL21" i="24"/>
  <c r="CW21" i="24" s="1"/>
  <c r="CB21" i="24"/>
  <c r="CA21" i="24"/>
  <c r="BO21" i="24"/>
  <c r="BN21" i="24"/>
  <c r="BM21" i="24"/>
  <c r="BL21" i="24"/>
  <c r="BK21" i="24"/>
  <c r="BJ21" i="24"/>
  <c r="BI21" i="24"/>
  <c r="BH21" i="24"/>
  <c r="BG21" i="24"/>
  <c r="BF21" i="24"/>
  <c r="BQ21" i="24" s="1"/>
  <c r="BE21" i="24"/>
  <c r="AT21" i="24"/>
  <c r="AH21" i="24"/>
  <c r="AG21" i="24"/>
  <c r="AF21" i="24"/>
  <c r="AE21" i="24"/>
  <c r="AD21" i="24"/>
  <c r="AC21" i="24"/>
  <c r="AB21" i="24"/>
  <c r="AA21" i="24"/>
  <c r="Z21" i="24"/>
  <c r="Y21" i="24"/>
  <c r="AJ21" i="24" s="1"/>
  <c r="X21" i="24"/>
  <c r="AI21" i="24" s="1"/>
  <c r="N21" i="24"/>
  <c r="ED20" i="24"/>
  <c r="EC20" i="24"/>
  <c r="EB20" i="24"/>
  <c r="DZ20" i="24"/>
  <c r="DY20" i="24"/>
  <c r="DX20" i="24"/>
  <c r="DW20" i="24"/>
  <c r="DV20" i="24"/>
  <c r="DU20" i="24"/>
  <c r="DT20" i="24"/>
  <c r="EE20" i="24" s="1"/>
  <c r="DP20" i="24"/>
  <c r="DE20" i="24"/>
  <c r="CW20" i="24"/>
  <c r="CV20" i="24"/>
  <c r="CU20" i="24"/>
  <c r="CS20" i="24"/>
  <c r="CR20" i="24"/>
  <c r="CQ20" i="24"/>
  <c r="CP20" i="24"/>
  <c r="CO20" i="24"/>
  <c r="CN20" i="24"/>
  <c r="CM20" i="24"/>
  <c r="CX20" i="24" s="1"/>
  <c r="CI20" i="24"/>
  <c r="CT20" i="24" s="1"/>
  <c r="CB20" i="24"/>
  <c r="BX20" i="24"/>
  <c r="BP20" i="24"/>
  <c r="BO20" i="24"/>
  <c r="BN20" i="24"/>
  <c r="BL20" i="24"/>
  <c r="BK20" i="24"/>
  <c r="BJ20" i="24"/>
  <c r="BI20" i="24"/>
  <c r="BH20" i="24"/>
  <c r="BG20" i="24"/>
  <c r="BF20" i="24"/>
  <c r="BQ20" i="24" s="1"/>
  <c r="BB20" i="24"/>
  <c r="AQ20" i="24"/>
  <c r="AI20" i="24"/>
  <c r="AH20" i="24"/>
  <c r="AG20" i="24"/>
  <c r="AE20" i="24"/>
  <c r="AD20" i="24"/>
  <c r="AC20" i="24"/>
  <c r="AB20" i="24"/>
  <c r="AA20" i="24"/>
  <c r="Z20" i="24"/>
  <c r="Y20" i="24"/>
  <c r="U20" i="24"/>
  <c r="AF20" i="24" s="1"/>
  <c r="N20" i="24"/>
  <c r="ED19" i="24"/>
  <c r="EC19" i="24"/>
  <c r="EB19" i="24"/>
  <c r="DZ19" i="24"/>
  <c r="DY19" i="24"/>
  <c r="DX19" i="24"/>
  <c r="DW19" i="24"/>
  <c r="DV19" i="24"/>
  <c r="DU19" i="24"/>
  <c r="DT19" i="24"/>
  <c r="EE19" i="24" s="1"/>
  <c r="DP19" i="24"/>
  <c r="DE19" i="24"/>
  <c r="CW19" i="24"/>
  <c r="CV19" i="24"/>
  <c r="CU19" i="24"/>
  <c r="CS19" i="24"/>
  <c r="CR19" i="24"/>
  <c r="CQ19" i="24"/>
  <c r="CP19" i="24"/>
  <c r="CO19" i="24"/>
  <c r="CN19" i="24"/>
  <c r="CI19" i="24"/>
  <c r="CB19" i="24"/>
  <c r="CX19" i="24" s="1"/>
  <c r="BX19" i="24"/>
  <c r="BP19" i="24"/>
  <c r="BO19" i="24"/>
  <c r="BN19" i="24"/>
  <c r="BL19" i="24"/>
  <c r="BK19" i="24"/>
  <c r="BJ19" i="24"/>
  <c r="BI19" i="24"/>
  <c r="BH19" i="24"/>
  <c r="BG19" i="24"/>
  <c r="BF19" i="24"/>
  <c r="BQ19" i="24" s="1"/>
  <c r="BB19" i="24"/>
  <c r="AQ19" i="24"/>
  <c r="AI19" i="24"/>
  <c r="AH19" i="24"/>
  <c r="AG19" i="24"/>
  <c r="AE19" i="24"/>
  <c r="AD19" i="24"/>
  <c r="AC19" i="24"/>
  <c r="AB19" i="24"/>
  <c r="AA19" i="24"/>
  <c r="Z19" i="24"/>
  <c r="Y19" i="24"/>
  <c r="U19" i="24"/>
  <c r="AF19" i="24" s="1"/>
  <c r="N19" i="24"/>
  <c r="ED18" i="24"/>
  <c r="EC18" i="24"/>
  <c r="EB18" i="24"/>
  <c r="DZ18" i="24"/>
  <c r="DY18" i="24"/>
  <c r="DX18" i="24"/>
  <c r="DW18" i="24"/>
  <c r="DV18" i="24"/>
  <c r="DU18" i="24"/>
  <c r="DT18" i="24"/>
  <c r="EE18" i="24" s="1"/>
  <c r="DP18" i="24"/>
  <c r="DE18" i="24"/>
  <c r="CW18" i="24"/>
  <c r="CV18" i="24"/>
  <c r="CU18" i="24"/>
  <c r="CS18" i="24"/>
  <c r="CR18" i="24"/>
  <c r="CQ18" i="24"/>
  <c r="CP18" i="24"/>
  <c r="CO18" i="24"/>
  <c r="CN18" i="24"/>
  <c r="CM18" i="24"/>
  <c r="CI18" i="24"/>
  <c r="CB18" i="24"/>
  <c r="BX18" i="24"/>
  <c r="BP18" i="24"/>
  <c r="BO18" i="24"/>
  <c r="BN18" i="24"/>
  <c r="BL18" i="24"/>
  <c r="BK18" i="24"/>
  <c r="BJ18" i="24"/>
  <c r="BI18" i="24"/>
  <c r="BH18" i="24"/>
  <c r="BG18" i="24"/>
  <c r="BF18" i="24"/>
  <c r="BQ18" i="24" s="1"/>
  <c r="BB18" i="24"/>
  <c r="AQ18" i="24"/>
  <c r="AI18" i="24"/>
  <c r="AH18" i="24"/>
  <c r="AG18" i="24"/>
  <c r="AE18" i="24"/>
  <c r="AD18" i="24"/>
  <c r="AC18" i="24"/>
  <c r="AB18" i="24"/>
  <c r="AA18" i="24"/>
  <c r="Z18" i="24"/>
  <c r="Y18" i="24"/>
  <c r="U18" i="24"/>
  <c r="AF18" i="24" s="1"/>
  <c r="N18" i="24"/>
  <c r="AJ18" i="24" s="1"/>
  <c r="ED17" i="24"/>
  <c r="EC17" i="24"/>
  <c r="EA17" i="24"/>
  <c r="DZ17" i="24"/>
  <c r="DY17" i="24"/>
  <c r="DX17" i="24"/>
  <c r="DW17" i="24"/>
  <c r="DV17" i="24"/>
  <c r="DU17" i="24"/>
  <c r="DT17" i="24"/>
  <c r="EE17" i="24" s="1"/>
  <c r="DQ17" i="24"/>
  <c r="EB17" i="24" s="1"/>
  <c r="DF17" i="24"/>
  <c r="CW17" i="24"/>
  <c r="CV17" i="24"/>
  <c r="CS17" i="24"/>
  <c r="CR17" i="24"/>
  <c r="CQ17" i="24"/>
  <c r="CP17" i="24"/>
  <c r="CO17" i="24"/>
  <c r="CN17" i="24"/>
  <c r="CM17" i="24"/>
  <c r="CJ17" i="24"/>
  <c r="CU17" i="24" s="1"/>
  <c r="CB17" i="24"/>
  <c r="CX17" i="24" s="1"/>
  <c r="BY17" i="24"/>
  <c r="BP17" i="24"/>
  <c r="BO17" i="24"/>
  <c r="BM17" i="24"/>
  <c r="BL17" i="24"/>
  <c r="BK17" i="24"/>
  <c r="BJ17" i="24"/>
  <c r="BI17" i="24"/>
  <c r="BH17" i="24"/>
  <c r="BG17" i="24"/>
  <c r="BF17" i="24"/>
  <c r="BQ17" i="24" s="1"/>
  <c r="BC17" i="24"/>
  <c r="AR17" i="24"/>
  <c r="AI17" i="24"/>
  <c r="AH17" i="24"/>
  <c r="AF17" i="24"/>
  <c r="AE17" i="24"/>
  <c r="AD17" i="24"/>
  <c r="AC17" i="24"/>
  <c r="AB17" i="24"/>
  <c r="AA17" i="24"/>
  <c r="Z17" i="24"/>
  <c r="Y17" i="24"/>
  <c r="V17" i="24"/>
  <c r="AG17" i="24" s="1"/>
  <c r="N17" i="24"/>
  <c r="ED16" i="24"/>
  <c r="EC16" i="24"/>
  <c r="EB16" i="24"/>
  <c r="EA16" i="24"/>
  <c r="DZ16" i="24"/>
  <c r="DY16" i="24"/>
  <c r="DX16" i="24"/>
  <c r="DW16" i="24"/>
  <c r="DV16" i="24"/>
  <c r="DU16" i="24"/>
  <c r="DT16" i="24"/>
  <c r="EE16" i="24" s="1"/>
  <c r="CW16" i="24"/>
  <c r="CV16" i="24"/>
  <c r="CU16" i="24"/>
  <c r="CS16" i="24"/>
  <c r="CR16" i="24"/>
  <c r="CQ16" i="24"/>
  <c r="CP16" i="24"/>
  <c r="CO16" i="24"/>
  <c r="CN16" i="24"/>
  <c r="CM16" i="24"/>
  <c r="CB16" i="24"/>
  <c r="CX16" i="24" s="1"/>
  <c r="BP16" i="24"/>
  <c r="BO16" i="24"/>
  <c r="BN16" i="24"/>
  <c r="BM16" i="24"/>
  <c r="BL16" i="24"/>
  <c r="BK16" i="24"/>
  <c r="BJ16" i="24"/>
  <c r="BI16" i="24"/>
  <c r="BH16" i="24"/>
  <c r="BG16" i="24"/>
  <c r="BF16" i="24"/>
  <c r="BQ16" i="24" s="1"/>
  <c r="AI16" i="24"/>
  <c r="AH16" i="24"/>
  <c r="AG16" i="24"/>
  <c r="AE16" i="24"/>
  <c r="AD16" i="24"/>
  <c r="AC16" i="24"/>
  <c r="AB16" i="24"/>
  <c r="AA16" i="24"/>
  <c r="Z16" i="24"/>
  <c r="Y16" i="24"/>
  <c r="U16" i="24"/>
  <c r="AF16" i="24" s="1"/>
  <c r="N16" i="24"/>
  <c r="ED15" i="24"/>
  <c r="EC15" i="24"/>
  <c r="EB15" i="24"/>
  <c r="DZ15" i="24"/>
  <c r="DY15" i="24"/>
  <c r="DX15" i="24"/>
  <c r="DW15" i="24"/>
  <c r="DV15" i="24"/>
  <c r="DU15" i="24"/>
  <c r="DT15" i="24"/>
  <c r="EE15" i="24" s="1"/>
  <c r="DP15" i="24"/>
  <c r="EA15" i="24" s="1"/>
  <c r="DE15" i="24"/>
  <c r="CW15" i="24"/>
  <c r="CV15" i="24"/>
  <c r="CU15" i="24"/>
  <c r="CS15" i="24"/>
  <c r="CR15" i="24"/>
  <c r="CQ15" i="24"/>
  <c r="CP15" i="24"/>
  <c r="CO15" i="24"/>
  <c r="CN15" i="24"/>
  <c r="CM15" i="24"/>
  <c r="CI15" i="24"/>
  <c r="CB15" i="24"/>
  <c r="BX15" i="24"/>
  <c r="BP15" i="24"/>
  <c r="BO15" i="24"/>
  <c r="BN15" i="24"/>
  <c r="BL15" i="24"/>
  <c r="BK15" i="24"/>
  <c r="BJ15" i="24"/>
  <c r="BI15" i="24"/>
  <c r="BH15" i="24"/>
  <c r="BG15" i="24"/>
  <c r="BF15" i="24"/>
  <c r="BQ15" i="24" s="1"/>
  <c r="BB15" i="24"/>
  <c r="AQ15" i="24"/>
  <c r="BM15" i="24" s="1"/>
  <c r="AI15" i="24"/>
  <c r="AH15" i="24"/>
  <c r="AG15" i="24"/>
  <c r="AE15" i="24"/>
  <c r="AD15" i="24"/>
  <c r="AC15" i="24"/>
  <c r="AB15" i="24"/>
  <c r="AA15" i="24"/>
  <c r="Z15" i="24"/>
  <c r="Y15" i="24"/>
  <c r="U15" i="24"/>
  <c r="AF15" i="24" s="1"/>
  <c r="N15" i="24"/>
  <c r="AJ15" i="24" s="1"/>
  <c r="EC14" i="24"/>
  <c r="EB14" i="24"/>
  <c r="EA14" i="24"/>
  <c r="DZ14" i="24"/>
  <c r="DY14" i="24"/>
  <c r="DX14" i="24"/>
  <c r="DW14" i="24"/>
  <c r="DV14" i="24"/>
  <c r="DU14" i="24"/>
  <c r="DT14" i="24"/>
  <c r="EE14" i="24" s="1"/>
  <c r="DS14" i="24"/>
  <c r="DH14" i="24"/>
  <c r="CV14" i="24"/>
  <c r="CU14" i="24"/>
  <c r="CS14" i="24"/>
  <c r="CR14" i="24"/>
  <c r="CQ14" i="24"/>
  <c r="CP14" i="24"/>
  <c r="CO14" i="24"/>
  <c r="CN14" i="24"/>
  <c r="CM14" i="24"/>
  <c r="CL14" i="24"/>
  <c r="CB14" i="24"/>
  <c r="CA14" i="24"/>
  <c r="CA24" i="24" s="1"/>
  <c r="BO14" i="24"/>
  <c r="BN14" i="24"/>
  <c r="BM14" i="24"/>
  <c r="BL14" i="24"/>
  <c r="BK14" i="24"/>
  <c r="BJ14" i="24"/>
  <c r="BI14" i="24"/>
  <c r="BH14" i="24"/>
  <c r="BG14" i="24"/>
  <c r="BF14" i="24"/>
  <c r="BQ14" i="24" s="1"/>
  <c r="BE14" i="24"/>
  <c r="BE24" i="24" s="1"/>
  <c r="AT14" i="24"/>
  <c r="AH14" i="24"/>
  <c r="AG14" i="24"/>
  <c r="AF14" i="24"/>
  <c r="AE14" i="24"/>
  <c r="AD14" i="24"/>
  <c r="AC14" i="24"/>
  <c r="AB14" i="24"/>
  <c r="AA14" i="24"/>
  <c r="Z14" i="24"/>
  <c r="Y14" i="24"/>
  <c r="X14" i="24"/>
  <c r="AI14" i="24" s="1"/>
  <c r="N14" i="24"/>
  <c r="ED13" i="24"/>
  <c r="EC13" i="24"/>
  <c r="EA13" i="24"/>
  <c r="DZ13" i="24"/>
  <c r="DY13" i="24"/>
  <c r="DX13" i="24"/>
  <c r="DW13" i="24"/>
  <c r="DV13" i="24"/>
  <c r="DU13" i="24"/>
  <c r="DT13" i="24"/>
  <c r="EE13" i="24" s="1"/>
  <c r="DQ13" i="24"/>
  <c r="DF13" i="24"/>
  <c r="EB13" i="24" s="1"/>
  <c r="CW13" i="24"/>
  <c r="CV13" i="24"/>
  <c r="CS13" i="24"/>
  <c r="CR13" i="24"/>
  <c r="CQ13" i="24"/>
  <c r="CP13" i="24"/>
  <c r="CO13" i="24"/>
  <c r="CN13" i="24"/>
  <c r="CM13" i="24"/>
  <c r="CJ13" i="24"/>
  <c r="CU13" i="24" s="1"/>
  <c r="CB13" i="24"/>
  <c r="CT13" i="24" s="1"/>
  <c r="BY13" i="24"/>
  <c r="BP13" i="24"/>
  <c r="BO13" i="24"/>
  <c r="BM13" i="24"/>
  <c r="BL13" i="24"/>
  <c r="BK13" i="24"/>
  <c r="BJ13" i="24"/>
  <c r="BI13" i="24"/>
  <c r="BH13" i="24"/>
  <c r="BG13" i="24"/>
  <c r="BF13" i="24"/>
  <c r="BQ13" i="24" s="1"/>
  <c r="BC13" i="24"/>
  <c r="AR13" i="24"/>
  <c r="AI13" i="24"/>
  <c r="AH13" i="24"/>
  <c r="AF13" i="24"/>
  <c r="AE13" i="24"/>
  <c r="AD13" i="24"/>
  <c r="AC13" i="24"/>
  <c r="AB13" i="24"/>
  <c r="AA13" i="24"/>
  <c r="Z13" i="24"/>
  <c r="Y13" i="24"/>
  <c r="V13" i="24"/>
  <c r="AG13" i="24" s="1"/>
  <c r="N13" i="24"/>
  <c r="AJ13" i="24" s="1"/>
  <c r="ED12" i="24"/>
  <c r="EC12" i="24"/>
  <c r="EB12" i="24"/>
  <c r="EA12" i="24"/>
  <c r="DZ12" i="24"/>
  <c r="DY12" i="24"/>
  <c r="DX12" i="24"/>
  <c r="DW12" i="24"/>
  <c r="DV12" i="24"/>
  <c r="DU12" i="24"/>
  <c r="DT12" i="24"/>
  <c r="EE12" i="24" s="1"/>
  <c r="CW12" i="24"/>
  <c r="CV12" i="24"/>
  <c r="CU12" i="24"/>
  <c r="CS12" i="24"/>
  <c r="CR12" i="24"/>
  <c r="CQ12" i="24"/>
  <c r="CP12" i="24"/>
  <c r="CO12" i="24"/>
  <c r="CN12" i="24"/>
  <c r="CM12" i="24"/>
  <c r="CB12" i="24"/>
  <c r="CT12" i="24" s="1"/>
  <c r="BP12" i="24"/>
  <c r="BO12" i="24"/>
  <c r="BN12" i="24"/>
  <c r="BM12" i="24"/>
  <c r="BL12" i="24"/>
  <c r="BK12" i="24"/>
  <c r="BJ12" i="24"/>
  <c r="BI12" i="24"/>
  <c r="BH12" i="24"/>
  <c r="BG12" i="24"/>
  <c r="BF12" i="24"/>
  <c r="BQ12" i="24" s="1"/>
  <c r="AI12" i="24"/>
  <c r="AH12" i="24"/>
  <c r="AG12" i="24"/>
  <c r="AF12" i="24"/>
  <c r="AE12" i="24"/>
  <c r="AD12" i="24"/>
  <c r="AC12" i="24"/>
  <c r="AB12" i="24"/>
  <c r="AA12" i="24"/>
  <c r="Z12" i="24"/>
  <c r="Y12" i="24"/>
  <c r="N12" i="24"/>
  <c r="ED11" i="24"/>
  <c r="EC11" i="24"/>
  <c r="EA11" i="24"/>
  <c r="DZ11" i="24"/>
  <c r="DY11" i="24"/>
  <c r="DX11" i="24"/>
  <c r="DW11" i="24"/>
  <c r="DV11" i="24"/>
  <c r="DU11" i="24"/>
  <c r="DT11" i="24"/>
  <c r="EE11" i="24" s="1"/>
  <c r="DQ11" i="24"/>
  <c r="DF11" i="24"/>
  <c r="EB11" i="24" s="1"/>
  <c r="CW11" i="24"/>
  <c r="CV11" i="24"/>
  <c r="CS11" i="24"/>
  <c r="CR11" i="24"/>
  <c r="CQ11" i="24"/>
  <c r="CP11" i="24"/>
  <c r="CO11" i="24"/>
  <c r="CN11" i="24"/>
  <c r="CM11" i="24"/>
  <c r="CJ11" i="24"/>
  <c r="CU11" i="24" s="1"/>
  <c r="CB11" i="24"/>
  <c r="BY11" i="24"/>
  <c r="BP11" i="24"/>
  <c r="BO11" i="24"/>
  <c r="BM11" i="24"/>
  <c r="BL11" i="24"/>
  <c r="BK11" i="24"/>
  <c r="BJ11" i="24"/>
  <c r="BI11" i="24"/>
  <c r="BH11" i="24"/>
  <c r="BG11" i="24"/>
  <c r="BF11" i="24"/>
  <c r="BQ11" i="24" s="1"/>
  <c r="BC11" i="24"/>
  <c r="AR11" i="24"/>
  <c r="BN11" i="24" s="1"/>
  <c r="AI11" i="24"/>
  <c r="AH11" i="24"/>
  <c r="AF11" i="24"/>
  <c r="AE11" i="24"/>
  <c r="AD11" i="24"/>
  <c r="AC11" i="24"/>
  <c r="AB11" i="24"/>
  <c r="AA11" i="24"/>
  <c r="Z11" i="24"/>
  <c r="Y11" i="24"/>
  <c r="AJ11" i="24" s="1"/>
  <c r="V11" i="24"/>
  <c r="AG11" i="24" s="1"/>
  <c r="N11" i="24"/>
  <c r="ED10" i="24"/>
  <c r="EC10" i="24"/>
  <c r="EA10" i="24"/>
  <c r="DZ10" i="24"/>
  <c r="DY10" i="24"/>
  <c r="DX10" i="24"/>
  <c r="DW10" i="24"/>
  <c r="DV10" i="24"/>
  <c r="DU10" i="24"/>
  <c r="DT10" i="24"/>
  <c r="EE10" i="24" s="1"/>
  <c r="DQ10" i="24"/>
  <c r="DF10" i="24"/>
  <c r="CW10" i="24"/>
  <c r="CV10" i="24"/>
  <c r="CS10" i="24"/>
  <c r="CR10" i="24"/>
  <c r="CQ10" i="24"/>
  <c r="CP10" i="24"/>
  <c r="CO10" i="24"/>
  <c r="CN10" i="24"/>
  <c r="CM10" i="24"/>
  <c r="CJ10" i="24"/>
  <c r="CU10" i="24" s="1"/>
  <c r="CB10" i="24"/>
  <c r="CT10" i="24" s="1"/>
  <c r="BY10" i="24"/>
  <c r="BP10" i="24"/>
  <c r="BO10" i="24"/>
  <c r="BM10" i="24"/>
  <c r="BL10" i="24"/>
  <c r="BK10" i="24"/>
  <c r="BJ10" i="24"/>
  <c r="BI10" i="24"/>
  <c r="BH10" i="24"/>
  <c r="BG10" i="24"/>
  <c r="BF10" i="24"/>
  <c r="BQ10" i="24" s="1"/>
  <c r="BC10" i="24"/>
  <c r="AR10" i="24"/>
  <c r="BN10" i="24" s="1"/>
  <c r="AI10" i="24"/>
  <c r="AH10" i="24"/>
  <c r="AF10" i="24"/>
  <c r="AE10" i="24"/>
  <c r="AD10" i="24"/>
  <c r="AC10" i="24"/>
  <c r="AB10" i="24"/>
  <c r="AA10" i="24"/>
  <c r="Z10" i="24"/>
  <c r="Y10" i="24"/>
  <c r="V10" i="24"/>
  <c r="AG10" i="24" s="1"/>
  <c r="N10" i="24"/>
  <c r="AJ10" i="24" s="1"/>
  <c r="ED9" i="24"/>
  <c r="EC9" i="24"/>
  <c r="EB9" i="24"/>
  <c r="EA9" i="24"/>
  <c r="DZ9" i="24"/>
  <c r="DY9" i="24"/>
  <c r="DX9" i="24"/>
  <c r="DW9" i="24"/>
  <c r="DV9" i="24"/>
  <c r="DU9" i="24"/>
  <c r="DT9" i="24"/>
  <c r="EE9" i="24" s="1"/>
  <c r="CW9" i="24"/>
  <c r="CV9" i="24"/>
  <c r="CU9" i="24"/>
  <c r="CS9" i="24"/>
  <c r="CR9" i="24"/>
  <c r="CQ9" i="24"/>
  <c r="CP9" i="24"/>
  <c r="CO9" i="24"/>
  <c r="CN9" i="24"/>
  <c r="CM9" i="24"/>
  <c r="CB9" i="24"/>
  <c r="BP9" i="24"/>
  <c r="BO9" i="24"/>
  <c r="BN9" i="24"/>
  <c r="BM9" i="24"/>
  <c r="BL9" i="24"/>
  <c r="BK9" i="24"/>
  <c r="BJ9" i="24"/>
  <c r="BI9" i="24"/>
  <c r="BH9" i="24"/>
  <c r="BG9" i="24"/>
  <c r="BF9" i="24"/>
  <c r="BQ9" i="24" s="1"/>
  <c r="AI9" i="24"/>
  <c r="AH9" i="24"/>
  <c r="AG9" i="24"/>
  <c r="AF9" i="24"/>
  <c r="AE9" i="24"/>
  <c r="AD9" i="24"/>
  <c r="AC9" i="24"/>
  <c r="AB9" i="24"/>
  <c r="AA9" i="24"/>
  <c r="Z9" i="24"/>
  <c r="Y9" i="24"/>
  <c r="N9" i="24"/>
  <c r="ED8" i="24"/>
  <c r="EC8" i="24"/>
  <c r="EA8" i="24"/>
  <c r="DZ8" i="24"/>
  <c r="DY8" i="24"/>
  <c r="DX8" i="24"/>
  <c r="DW8" i="24"/>
  <c r="DV8" i="24"/>
  <c r="DU8" i="24"/>
  <c r="DT8" i="24"/>
  <c r="EE8" i="24" s="1"/>
  <c r="DQ8" i="24"/>
  <c r="DQ24" i="24" s="1"/>
  <c r="DF8" i="24"/>
  <c r="CW8" i="24"/>
  <c r="CV8" i="24"/>
  <c r="CT8" i="24"/>
  <c r="CS8" i="24"/>
  <c r="CR8" i="24"/>
  <c r="CQ8" i="24"/>
  <c r="CP8" i="24"/>
  <c r="CO8" i="24"/>
  <c r="CN8" i="24"/>
  <c r="CM8" i="24"/>
  <c r="CJ8" i="24"/>
  <c r="CB8" i="24"/>
  <c r="CX8" i="24" s="1"/>
  <c r="BY8" i="24"/>
  <c r="BP8" i="24"/>
  <c r="BO8" i="24"/>
  <c r="BM8" i="24"/>
  <c r="BL8" i="24"/>
  <c r="BK8" i="24"/>
  <c r="BJ8" i="24"/>
  <c r="BI8" i="24"/>
  <c r="BH8" i="24"/>
  <c r="BG8" i="24"/>
  <c r="BF8" i="24"/>
  <c r="BQ8" i="24" s="1"/>
  <c r="BC8" i="24"/>
  <c r="BC24" i="24" s="1"/>
  <c r="AR8" i="24"/>
  <c r="AI8" i="24"/>
  <c r="AH8" i="24"/>
  <c r="AF8" i="24"/>
  <c r="AE8" i="24"/>
  <c r="AD8" i="24"/>
  <c r="AC8" i="24"/>
  <c r="AB8" i="24"/>
  <c r="AA8" i="24"/>
  <c r="Z8" i="24"/>
  <c r="Y8" i="24"/>
  <c r="V8" i="24"/>
  <c r="V24" i="24" s="1"/>
  <c r="AG24" i="24" s="1"/>
  <c r="N8" i="24"/>
  <c r="ED7" i="24"/>
  <c r="EC7" i="24"/>
  <c r="EB7" i="24"/>
  <c r="DZ7" i="24"/>
  <c r="DY7" i="24"/>
  <c r="DX7" i="24"/>
  <c r="DW7" i="24"/>
  <c r="DV7" i="24"/>
  <c r="DU7" i="24"/>
  <c r="DT7" i="24"/>
  <c r="EE7" i="24" s="1"/>
  <c r="DP7" i="24"/>
  <c r="DE7" i="24"/>
  <c r="CW7" i="24"/>
  <c r="CV7" i="24"/>
  <c r="CU7" i="24"/>
  <c r="CS7" i="24"/>
  <c r="CR7" i="24"/>
  <c r="CQ7" i="24"/>
  <c r="CP7" i="24"/>
  <c r="CO7" i="24"/>
  <c r="CN7" i="24"/>
  <c r="CM7" i="24"/>
  <c r="CI7" i="24"/>
  <c r="CB7" i="24"/>
  <c r="BX7" i="24"/>
  <c r="BQ7" i="24"/>
  <c r="BP7" i="24"/>
  <c r="BO7" i="24"/>
  <c r="BN7" i="24"/>
  <c r="BL7" i="24"/>
  <c r="BK7" i="24"/>
  <c r="BJ7" i="24"/>
  <c r="BI7" i="24"/>
  <c r="BH7" i="24"/>
  <c r="BG7" i="24"/>
  <c r="BF7" i="24"/>
  <c r="BB7" i="24"/>
  <c r="AQ7" i="24"/>
  <c r="AI7" i="24"/>
  <c r="AH7" i="24"/>
  <c r="AG7" i="24"/>
  <c r="AE7" i="24"/>
  <c r="AD7" i="24"/>
  <c r="AC7" i="24"/>
  <c r="AB7" i="24"/>
  <c r="AA7" i="24"/>
  <c r="Z7" i="24"/>
  <c r="Y7" i="24"/>
  <c r="U7" i="24"/>
  <c r="AF7" i="24" s="1"/>
  <c r="N7" i="24"/>
  <c r="ED6" i="24"/>
  <c r="EC6" i="24"/>
  <c r="EB6" i="24"/>
  <c r="EA6" i="24"/>
  <c r="DZ6" i="24"/>
  <c r="DY6" i="24"/>
  <c r="DX6" i="24"/>
  <c r="DW6" i="24"/>
  <c r="DV6" i="24"/>
  <c r="DU6" i="24"/>
  <c r="DT6" i="24"/>
  <c r="EE6" i="24" s="1"/>
  <c r="CW6" i="24"/>
  <c r="CV6" i="24"/>
  <c r="CU6" i="24"/>
  <c r="CS6" i="24"/>
  <c r="CR6" i="24"/>
  <c r="CQ6" i="24"/>
  <c r="CP6" i="24"/>
  <c r="CO6" i="24"/>
  <c r="CN6" i="24"/>
  <c r="CM6" i="24"/>
  <c r="CB6" i="24"/>
  <c r="CX6" i="24" s="1"/>
  <c r="BP6" i="24"/>
  <c r="BO6" i="24"/>
  <c r="BN6" i="24"/>
  <c r="BM6" i="24"/>
  <c r="BL6" i="24"/>
  <c r="BK6" i="24"/>
  <c r="BJ6" i="24"/>
  <c r="BI6" i="24"/>
  <c r="BH6" i="24"/>
  <c r="BG6" i="24"/>
  <c r="BF6" i="24"/>
  <c r="BQ6" i="24" s="1"/>
  <c r="AH6" i="24"/>
  <c r="AG6" i="24"/>
  <c r="AF6" i="24"/>
  <c r="AE6" i="24"/>
  <c r="AD6" i="24"/>
  <c r="AC6" i="24"/>
  <c r="AB6" i="24"/>
  <c r="AA6" i="24"/>
  <c r="Z6" i="24"/>
  <c r="Y6" i="24"/>
  <c r="X6" i="24"/>
  <c r="N6" i="24"/>
  <c r="ED5" i="24"/>
  <c r="EC5" i="24"/>
  <c r="EB5" i="24"/>
  <c r="DZ5" i="24"/>
  <c r="DY5" i="24"/>
  <c r="DX5" i="24"/>
  <c r="DW5" i="24"/>
  <c r="DV5" i="24"/>
  <c r="DU5" i="24"/>
  <c r="DT5" i="24"/>
  <c r="DP5" i="24"/>
  <c r="DP24" i="24" s="1"/>
  <c r="DE5" i="24"/>
  <c r="CW5" i="24"/>
  <c r="CV5" i="24"/>
  <c r="CU5" i="24"/>
  <c r="CS5" i="24"/>
  <c r="CR5" i="24"/>
  <c r="CQ5" i="24"/>
  <c r="CP5" i="24"/>
  <c r="CO5" i="24"/>
  <c r="CN5" i="24"/>
  <c r="CM5" i="24"/>
  <c r="CI5" i="24"/>
  <c r="CB5" i="24"/>
  <c r="BX5" i="24"/>
  <c r="BP5" i="24"/>
  <c r="BO5" i="24"/>
  <c r="BN5" i="24"/>
  <c r="BL5" i="24"/>
  <c r="BK5" i="24"/>
  <c r="BJ5" i="24"/>
  <c r="BI5" i="24"/>
  <c r="BH5" i="24"/>
  <c r="BG5" i="24"/>
  <c r="BF5" i="24"/>
  <c r="BB5" i="24"/>
  <c r="AQ5" i="24"/>
  <c r="AQ24" i="24" s="1"/>
  <c r="AI5" i="24"/>
  <c r="AH5" i="24"/>
  <c r="AG5" i="24"/>
  <c r="AE5" i="24"/>
  <c r="AD5" i="24"/>
  <c r="AC5" i="24"/>
  <c r="AB5" i="24"/>
  <c r="AA5" i="24"/>
  <c r="Z5" i="24"/>
  <c r="Y5" i="24"/>
  <c r="U5" i="24"/>
  <c r="N5" i="24"/>
  <c r="CX14" i="24" l="1"/>
  <c r="CX15" i="24"/>
  <c r="AJ16" i="24"/>
  <c r="BM19" i="24"/>
  <c r="EA19" i="24"/>
  <c r="AJ22" i="24"/>
  <c r="BP22" i="24"/>
  <c r="CX9" i="24"/>
  <c r="CX11" i="24"/>
  <c r="CX13" i="24"/>
  <c r="AJ14" i="24"/>
  <c r="AJ17" i="24"/>
  <c r="BN17" i="24"/>
  <c r="CX21" i="24"/>
  <c r="CX22" i="24"/>
  <c r="BN13" i="24"/>
  <c r="BM7" i="24"/>
  <c r="BM18" i="24"/>
  <c r="EE5" i="24"/>
  <c r="DT24" i="24"/>
  <c r="EE24" i="24" s="1"/>
  <c r="AJ7" i="24"/>
  <c r="CW14" i="24"/>
  <c r="CL24" i="24"/>
  <c r="CW24" i="24" s="1"/>
  <c r="CT14" i="24"/>
  <c r="EA18" i="24"/>
  <c r="ED22" i="24"/>
  <c r="BX24" i="24"/>
  <c r="DF24" i="24"/>
  <c r="EB24" i="24" s="1"/>
  <c r="CX10" i="24"/>
  <c r="EA23" i="24"/>
  <c r="AJ5" i="24"/>
  <c r="N24" i="24"/>
  <c r="AF5" i="24"/>
  <c r="U24" i="24"/>
  <c r="AF24" i="24" s="1"/>
  <c r="BP14" i="24"/>
  <c r="AT24" i="24"/>
  <c r="BP24" i="24" s="1"/>
  <c r="CT21" i="24"/>
  <c r="CT7" i="24"/>
  <c r="EB8" i="24"/>
  <c r="CT11" i="24"/>
  <c r="CX18" i="24"/>
  <c r="BM20" i="24"/>
  <c r="CT5" i="24"/>
  <c r="CI24" i="24"/>
  <c r="AI6" i="24"/>
  <c r="X24" i="24"/>
  <c r="AI24" i="24" s="1"/>
  <c r="CX5" i="24"/>
  <c r="CM24" i="24"/>
  <c r="AJ6" i="24"/>
  <c r="CX7" i="24"/>
  <c r="AJ8" i="24"/>
  <c r="AG8" i="24"/>
  <c r="EB10" i="24"/>
  <c r="AJ12" i="24"/>
  <c r="ED14" i="24"/>
  <c r="DH24" i="24"/>
  <c r="AJ19" i="24"/>
  <c r="EA20" i="24"/>
  <c r="BP21" i="24"/>
  <c r="AJ23" i="24"/>
  <c r="BQ5" i="24"/>
  <c r="BF24" i="24"/>
  <c r="BQ24" i="24" s="1"/>
  <c r="BN8" i="24"/>
  <c r="AR24" i="24"/>
  <c r="BN24" i="24" s="1"/>
  <c r="Y24" i="24"/>
  <c r="CU8" i="24"/>
  <c r="CJ24" i="24"/>
  <c r="CU24" i="24" s="1"/>
  <c r="DS24" i="24"/>
  <c r="CB24" i="24"/>
  <c r="BM5" i="24"/>
  <c r="BB24" i="24"/>
  <c r="BM24" i="24" s="1"/>
  <c r="EA5" i="24"/>
  <c r="DE24" i="24"/>
  <c r="EA24" i="24" s="1"/>
  <c r="EA7" i="24"/>
  <c r="AJ9" i="24"/>
  <c r="AJ20" i="24"/>
  <c r="ED21" i="24"/>
  <c r="CT9" i="24"/>
  <c r="CX12" i="24"/>
  <c r="CT15" i="24"/>
  <c r="CT17" i="24"/>
  <c r="CT22" i="24"/>
  <c r="CT23" i="24"/>
  <c r="CT6" i="24"/>
  <c r="CT16" i="24"/>
  <c r="CT18" i="24"/>
  <c r="CT19" i="24"/>
  <c r="ED24" i="24" l="1"/>
  <c r="AJ24" i="24"/>
  <c r="CX24" i="24"/>
  <c r="CT24" i="24"/>
  <c r="DO25" i="23"/>
  <c r="DN25" i="23"/>
  <c r="DM25" i="23"/>
  <c r="DL25" i="23"/>
  <c r="DK25" i="23"/>
  <c r="DJ25" i="23"/>
  <c r="DI25" i="23"/>
  <c r="DH25" i="23"/>
  <c r="DG25" i="23"/>
  <c r="DF25" i="23"/>
  <c r="DE25" i="23"/>
  <c r="DD25" i="23"/>
  <c r="DC25" i="23"/>
  <c r="CB25" i="23"/>
  <c r="CA25" i="23"/>
  <c r="BZ25" i="23"/>
  <c r="BY25" i="23"/>
  <c r="BX25" i="23"/>
  <c r="BW25" i="23"/>
  <c r="BV25" i="23"/>
  <c r="BU25" i="23"/>
  <c r="BT25" i="23"/>
  <c r="BS25" i="23"/>
  <c r="BR25" i="23"/>
  <c r="BQ25" i="23"/>
  <c r="BP25" i="23"/>
  <c r="AO25" i="23"/>
  <c r="AN25" i="23"/>
  <c r="AM25" i="23"/>
  <c r="AL25" i="23"/>
  <c r="AK25" i="23"/>
  <c r="AJ25" i="23"/>
  <c r="AI25" i="23"/>
  <c r="AH25" i="23"/>
  <c r="AG25" i="23"/>
  <c r="AF25" i="23"/>
  <c r="AE25" i="23"/>
  <c r="AD25" i="23"/>
  <c r="AC25" i="23"/>
  <c r="FB23" i="23"/>
  <c r="EZ23" i="23"/>
  <c r="EW23" i="23"/>
  <c r="EU23" i="23"/>
  <c r="ES23" i="23"/>
  <c r="EV23" i="23"/>
  <c r="ET23" i="23"/>
  <c r="ER23" i="23"/>
  <c r="EP23" i="23"/>
  <c r="DM23" i="23"/>
  <c r="DJ23" i="23"/>
  <c r="DI23" i="23"/>
  <c r="DH23" i="23"/>
  <c r="DG23" i="23"/>
  <c r="DF23" i="23"/>
  <c r="DE23" i="23"/>
  <c r="DD23" i="23"/>
  <c r="DC23" i="23"/>
  <c r="DO23" i="23"/>
  <c r="CB23" i="23"/>
  <c r="BZ23" i="23"/>
  <c r="BW23" i="23"/>
  <c r="BV23" i="23"/>
  <c r="BU23" i="23"/>
  <c r="BT23" i="23"/>
  <c r="BS23" i="23"/>
  <c r="BR23" i="23"/>
  <c r="BQ23" i="23"/>
  <c r="BP23" i="23"/>
  <c r="AO23" i="23"/>
  <c r="AM23" i="23"/>
  <c r="AJ23" i="23"/>
  <c r="AI23" i="23"/>
  <c r="AH23" i="23"/>
  <c r="AG23" i="23"/>
  <c r="AF23" i="23"/>
  <c r="AE23" i="23"/>
  <c r="AD23" i="23"/>
  <c r="AC23" i="23"/>
  <c r="FB22" i="23"/>
  <c r="FA22" i="23"/>
  <c r="EZ22" i="23"/>
  <c r="EY22" i="23"/>
  <c r="EW22" i="23"/>
  <c r="EV22" i="23"/>
  <c r="EU22" i="23"/>
  <c r="ET22" i="23"/>
  <c r="ES22" i="23"/>
  <c r="ER22" i="23"/>
  <c r="EP22" i="23"/>
  <c r="DX22" i="23"/>
  <c r="EX22" i="23" s="1"/>
  <c r="DO22" i="23"/>
  <c r="DN22" i="23"/>
  <c r="DM22" i="23"/>
  <c r="DL22" i="23"/>
  <c r="DJ22" i="23"/>
  <c r="DI22" i="23"/>
  <c r="DH22" i="23"/>
  <c r="DG22" i="23"/>
  <c r="DF22" i="23"/>
  <c r="DE22" i="23"/>
  <c r="DD22" i="23"/>
  <c r="DC22" i="23"/>
  <c r="CX22" i="23"/>
  <c r="CK22" i="23"/>
  <c r="CB22" i="23"/>
  <c r="CA22" i="23"/>
  <c r="BZ22" i="23"/>
  <c r="BY22" i="23"/>
  <c r="BW22" i="23"/>
  <c r="BV22" i="23"/>
  <c r="BU22" i="23"/>
  <c r="BT22" i="23"/>
  <c r="BS22" i="23"/>
  <c r="BR22" i="23"/>
  <c r="BQ22" i="23"/>
  <c r="BP22" i="23"/>
  <c r="BK22" i="23"/>
  <c r="AX22" i="23"/>
  <c r="BX22" i="23" s="1"/>
  <c r="AO22" i="23"/>
  <c r="AN22" i="23"/>
  <c r="AM22" i="23"/>
  <c r="AL22" i="23"/>
  <c r="AJ22" i="23"/>
  <c r="AI22" i="23"/>
  <c r="AH22" i="23"/>
  <c r="AG22" i="23"/>
  <c r="AF22" i="23"/>
  <c r="AE22" i="23"/>
  <c r="AD22" i="23"/>
  <c r="AC22" i="23"/>
  <c r="X22" i="23"/>
  <c r="K22" i="23"/>
  <c r="AK22" i="23" s="1"/>
  <c r="FB21" i="23"/>
  <c r="EZ21" i="23"/>
  <c r="EY21" i="23"/>
  <c r="EX21" i="23"/>
  <c r="EW21" i="23"/>
  <c r="EV21" i="23"/>
  <c r="EU21" i="23"/>
  <c r="ET21" i="23"/>
  <c r="ES21" i="23"/>
  <c r="ER21" i="23"/>
  <c r="EP21" i="23"/>
  <c r="EA21" i="23"/>
  <c r="FA21" i="23" s="1"/>
  <c r="DO21" i="23"/>
  <c r="DM21" i="23"/>
  <c r="DL21" i="23"/>
  <c r="DK21" i="23"/>
  <c r="DJ21" i="23"/>
  <c r="DI21" i="23"/>
  <c r="DH21" i="23"/>
  <c r="DG21" i="23"/>
  <c r="DF21" i="23"/>
  <c r="DE21" i="23"/>
  <c r="DD21" i="23"/>
  <c r="DC21" i="23"/>
  <c r="DA21" i="23"/>
  <c r="CN21" i="23"/>
  <c r="CB21" i="23"/>
  <c r="BZ21" i="23"/>
  <c r="BY21" i="23"/>
  <c r="BX21" i="23"/>
  <c r="BW21" i="23"/>
  <c r="BV21" i="23"/>
  <c r="BU21" i="23"/>
  <c r="BT21" i="23"/>
  <c r="BS21" i="23"/>
  <c r="BR21" i="23"/>
  <c r="BQ21" i="23"/>
  <c r="BP21" i="23"/>
  <c r="BA21" i="23"/>
  <c r="CA21" i="23" s="1"/>
  <c r="AO21" i="23"/>
  <c r="AM21" i="23"/>
  <c r="AL21" i="23"/>
  <c r="AK21" i="23"/>
  <c r="AJ21" i="23"/>
  <c r="AI21" i="23"/>
  <c r="AH21" i="23"/>
  <c r="AG21" i="23"/>
  <c r="AF21" i="23"/>
  <c r="AE21" i="23"/>
  <c r="AD21" i="23"/>
  <c r="AC21" i="23"/>
  <c r="N21" i="23"/>
  <c r="AN21" i="23" s="1"/>
  <c r="FB20" i="23"/>
  <c r="EZ20" i="23"/>
  <c r="EY20" i="23"/>
  <c r="EX20" i="23"/>
  <c r="EW20" i="23"/>
  <c r="EV20" i="23"/>
  <c r="EU20" i="23"/>
  <c r="ET20" i="23"/>
  <c r="ES20" i="23"/>
  <c r="ER20" i="23"/>
  <c r="EP20" i="23"/>
  <c r="EA20" i="23"/>
  <c r="FA20" i="23" s="1"/>
  <c r="DO20" i="23"/>
  <c r="DM20" i="23"/>
  <c r="DL20" i="23"/>
  <c r="DK20" i="23"/>
  <c r="DJ20" i="23"/>
  <c r="DI20" i="23"/>
  <c r="DH20" i="23"/>
  <c r="DG20" i="23"/>
  <c r="DF20" i="23"/>
  <c r="DE20" i="23"/>
  <c r="DD20" i="23"/>
  <c r="DC20" i="23"/>
  <c r="DA20" i="23"/>
  <c r="CN20" i="23"/>
  <c r="DN20" i="23" s="1"/>
  <c r="CB20" i="23"/>
  <c r="BZ20" i="23"/>
  <c r="BY20" i="23"/>
  <c r="BX20" i="23"/>
  <c r="BW20" i="23"/>
  <c r="BV20" i="23"/>
  <c r="BU20" i="23"/>
  <c r="BT20" i="23"/>
  <c r="BS20" i="23"/>
  <c r="BR20" i="23"/>
  <c r="BQ20" i="23"/>
  <c r="BP20" i="23"/>
  <c r="BA20" i="23"/>
  <c r="CA20" i="23" s="1"/>
  <c r="AO20" i="23"/>
  <c r="AM20" i="23"/>
  <c r="AL20" i="23"/>
  <c r="AK20" i="23"/>
  <c r="AJ20" i="23"/>
  <c r="AI20" i="23"/>
  <c r="AH20" i="23"/>
  <c r="AG20" i="23"/>
  <c r="AF20" i="23"/>
  <c r="AE20" i="23"/>
  <c r="AD20" i="23"/>
  <c r="AC20" i="23"/>
  <c r="N20" i="23"/>
  <c r="AN20" i="23" s="1"/>
  <c r="FB19" i="23"/>
  <c r="FA19" i="23"/>
  <c r="EZ19" i="23"/>
  <c r="EY19" i="23"/>
  <c r="EW19" i="23"/>
  <c r="EV19" i="23"/>
  <c r="EU19" i="23"/>
  <c r="ET19" i="23"/>
  <c r="ES19" i="23"/>
  <c r="ER19" i="23"/>
  <c r="EP19" i="23"/>
  <c r="DX19" i="23"/>
  <c r="EX19" i="23" s="1"/>
  <c r="DO19" i="23"/>
  <c r="DN19" i="23"/>
  <c r="DM19" i="23"/>
  <c r="DL19" i="23"/>
  <c r="DJ19" i="23"/>
  <c r="DI19" i="23"/>
  <c r="DH19" i="23"/>
  <c r="DG19" i="23"/>
  <c r="DF19" i="23"/>
  <c r="DE19" i="23"/>
  <c r="DD19" i="23"/>
  <c r="DC19" i="23"/>
  <c r="CX19" i="23"/>
  <c r="CK19" i="23"/>
  <c r="CB19" i="23"/>
  <c r="CA19" i="23"/>
  <c r="BZ19" i="23"/>
  <c r="BY19" i="23"/>
  <c r="BW19" i="23"/>
  <c r="BV19" i="23"/>
  <c r="BU19" i="23"/>
  <c r="BT19" i="23"/>
  <c r="BS19" i="23"/>
  <c r="BR19" i="23"/>
  <c r="BQ19" i="23"/>
  <c r="BP19" i="23"/>
  <c r="BK19" i="23"/>
  <c r="AX19" i="23"/>
  <c r="AO19" i="23"/>
  <c r="AN19" i="23"/>
  <c r="AM19" i="23"/>
  <c r="AL19" i="23"/>
  <c r="AJ19" i="23"/>
  <c r="AI19" i="23"/>
  <c r="AH19" i="23"/>
  <c r="AG19" i="23"/>
  <c r="AF19" i="23"/>
  <c r="AE19" i="23"/>
  <c r="AD19" i="23"/>
  <c r="AC19" i="23"/>
  <c r="X19" i="23"/>
  <c r="K19" i="23"/>
  <c r="AK19" i="23" s="1"/>
  <c r="FB18" i="23"/>
  <c r="FA18" i="23"/>
  <c r="EZ18" i="23"/>
  <c r="EY18" i="23"/>
  <c r="EW18" i="23"/>
  <c r="EV18" i="23"/>
  <c r="EU18" i="23"/>
  <c r="ET18" i="23"/>
  <c r="ES18" i="23"/>
  <c r="ER18" i="23"/>
  <c r="EP18" i="23"/>
  <c r="DX18" i="23"/>
  <c r="EX18" i="23" s="1"/>
  <c r="DO18" i="23"/>
  <c r="DN18" i="23"/>
  <c r="DM18" i="23"/>
  <c r="DL18" i="23"/>
  <c r="DJ18" i="23"/>
  <c r="DI18" i="23"/>
  <c r="DH18" i="23"/>
  <c r="DG18" i="23"/>
  <c r="DF18" i="23"/>
  <c r="DE18" i="23"/>
  <c r="DD18" i="23"/>
  <c r="DC18" i="23"/>
  <c r="CX18" i="23"/>
  <c r="CK18" i="23"/>
  <c r="CB18" i="23"/>
  <c r="CA18" i="23"/>
  <c r="BZ18" i="23"/>
  <c r="BY18" i="23"/>
  <c r="BW18" i="23"/>
  <c r="BV18" i="23"/>
  <c r="BU18" i="23"/>
  <c r="BT18" i="23"/>
  <c r="BS18" i="23"/>
  <c r="BR18" i="23"/>
  <c r="BQ18" i="23"/>
  <c r="BP18" i="23"/>
  <c r="BK18" i="23"/>
  <c r="AX18" i="23"/>
  <c r="AO18" i="23"/>
  <c r="AN18" i="23"/>
  <c r="AM18" i="23"/>
  <c r="AL18" i="23"/>
  <c r="AJ18" i="23"/>
  <c r="AI18" i="23"/>
  <c r="AH18" i="23"/>
  <c r="AG18" i="23"/>
  <c r="AF18" i="23"/>
  <c r="AE18" i="23"/>
  <c r="AD18" i="23"/>
  <c r="AC18" i="23"/>
  <c r="X18" i="23"/>
  <c r="K18" i="23"/>
  <c r="AK18" i="23" s="1"/>
  <c r="FB17" i="23"/>
  <c r="FA17" i="23"/>
  <c r="EZ17" i="23"/>
  <c r="EY17" i="23"/>
  <c r="EW17" i="23"/>
  <c r="EV17" i="23"/>
  <c r="EU17" i="23"/>
  <c r="ET17" i="23"/>
  <c r="ES17" i="23"/>
  <c r="ER17" i="23"/>
  <c r="EP17" i="23"/>
  <c r="DX17" i="23"/>
  <c r="EX17" i="23" s="1"/>
  <c r="DO17" i="23"/>
  <c r="DN17" i="23"/>
  <c r="DM17" i="23"/>
  <c r="DL17" i="23"/>
  <c r="DJ17" i="23"/>
  <c r="DI17" i="23"/>
  <c r="DH17" i="23"/>
  <c r="DG17" i="23"/>
  <c r="DF17" i="23"/>
  <c r="DE17" i="23"/>
  <c r="DD17" i="23"/>
  <c r="DC17" i="23"/>
  <c r="CX17" i="23"/>
  <c r="CK17" i="23"/>
  <c r="DK17" i="23" s="1"/>
  <c r="CB17" i="23"/>
  <c r="CA17" i="23"/>
  <c r="BZ17" i="23"/>
  <c r="BY17" i="23"/>
  <c r="BW17" i="23"/>
  <c r="BV17" i="23"/>
  <c r="BU17" i="23"/>
  <c r="BT17" i="23"/>
  <c r="BS17" i="23"/>
  <c r="BR17" i="23"/>
  <c r="BQ17" i="23"/>
  <c r="BP17" i="23"/>
  <c r="BK17" i="23"/>
  <c r="AX17" i="23"/>
  <c r="BX17" i="23" s="1"/>
  <c r="AO17" i="23"/>
  <c r="AN17" i="23"/>
  <c r="AM17" i="23"/>
  <c r="AL17" i="23"/>
  <c r="AJ17" i="23"/>
  <c r="AI17" i="23"/>
  <c r="AH17" i="23"/>
  <c r="AG17" i="23"/>
  <c r="AF17" i="23"/>
  <c r="AE17" i="23"/>
  <c r="AD17" i="23"/>
  <c r="AC17" i="23"/>
  <c r="X17" i="23"/>
  <c r="K17" i="23"/>
  <c r="FB16" i="23"/>
  <c r="FA16" i="23"/>
  <c r="EZ16" i="23"/>
  <c r="EX16" i="23"/>
  <c r="EW16" i="23"/>
  <c r="EV16" i="23"/>
  <c r="EU16" i="23"/>
  <c r="ET16" i="23"/>
  <c r="ES16" i="23"/>
  <c r="ER16" i="23"/>
  <c r="EP16" i="23"/>
  <c r="DY16" i="23"/>
  <c r="EY16" i="23" s="1"/>
  <c r="DO16" i="23"/>
  <c r="DN16" i="23"/>
  <c r="DM16" i="23"/>
  <c r="DK16" i="23"/>
  <c r="DJ16" i="23"/>
  <c r="DI16" i="23"/>
  <c r="DH16" i="23"/>
  <c r="DG16" i="23"/>
  <c r="DF16" i="23"/>
  <c r="DE16" i="23"/>
  <c r="DD16" i="23"/>
  <c r="DC16" i="23"/>
  <c r="CY16" i="23"/>
  <c r="CL16" i="23"/>
  <c r="DL16" i="23" s="1"/>
  <c r="CB16" i="23"/>
  <c r="CA16" i="23"/>
  <c r="BZ16" i="23"/>
  <c r="BX16" i="23"/>
  <c r="BW16" i="23"/>
  <c r="BV16" i="23"/>
  <c r="BU16" i="23"/>
  <c r="BT16" i="23"/>
  <c r="BS16" i="23"/>
  <c r="BR16" i="23"/>
  <c r="BQ16" i="23"/>
  <c r="BP16" i="23"/>
  <c r="BL16" i="23"/>
  <c r="AY16" i="23"/>
  <c r="AO16" i="23"/>
  <c r="AN16" i="23"/>
  <c r="AM16" i="23"/>
  <c r="AK16" i="23"/>
  <c r="AJ16" i="23"/>
  <c r="AI16" i="23"/>
  <c r="AH16" i="23"/>
  <c r="AG16" i="23"/>
  <c r="AF16" i="23"/>
  <c r="AE16" i="23"/>
  <c r="AD16" i="23"/>
  <c r="AC16" i="23"/>
  <c r="Y16" i="23"/>
  <c r="L16" i="23"/>
  <c r="FB15" i="23"/>
  <c r="FA15" i="23"/>
  <c r="EZ15" i="23"/>
  <c r="EY15" i="23"/>
  <c r="EW15" i="23"/>
  <c r="EV15" i="23"/>
  <c r="EU15" i="23"/>
  <c r="ET15" i="23"/>
  <c r="ES15" i="23"/>
  <c r="ER15" i="23"/>
  <c r="EP15" i="23"/>
  <c r="DX15" i="23"/>
  <c r="EX15" i="23" s="1"/>
  <c r="DO15" i="23"/>
  <c r="DN15" i="23"/>
  <c r="DM15" i="23"/>
  <c r="DL15" i="23"/>
  <c r="DJ15" i="23"/>
  <c r="DI15" i="23"/>
  <c r="DH15" i="23"/>
  <c r="DG15" i="23"/>
  <c r="DF15" i="23"/>
  <c r="DE15" i="23"/>
  <c r="DD15" i="23"/>
  <c r="DC15" i="23"/>
  <c r="CX15" i="23"/>
  <c r="CK15" i="23"/>
  <c r="DK15" i="23" s="1"/>
  <c r="CB15" i="23"/>
  <c r="CA15" i="23"/>
  <c r="BZ15" i="23"/>
  <c r="BY15" i="23"/>
  <c r="BW15" i="23"/>
  <c r="BV15" i="23"/>
  <c r="BU15" i="23"/>
  <c r="BT15" i="23"/>
  <c r="BS15" i="23"/>
  <c r="BR15" i="23"/>
  <c r="BQ15" i="23"/>
  <c r="BP15" i="23"/>
  <c r="BK15" i="23"/>
  <c r="AX15" i="23"/>
  <c r="AO15" i="23"/>
  <c r="AN15" i="23"/>
  <c r="AM15" i="23"/>
  <c r="AL15" i="23"/>
  <c r="AJ15" i="23"/>
  <c r="AI15" i="23"/>
  <c r="AH15" i="23"/>
  <c r="AG15" i="23"/>
  <c r="AF15" i="23"/>
  <c r="AE15" i="23"/>
  <c r="AD15" i="23"/>
  <c r="AC15" i="23"/>
  <c r="X15" i="23"/>
  <c r="K15" i="23"/>
  <c r="AK15" i="23" s="1"/>
  <c r="FB14" i="23"/>
  <c r="FA14" i="23"/>
  <c r="EZ14" i="23"/>
  <c r="EY14" i="23"/>
  <c r="EW14" i="23"/>
  <c r="EV14" i="23"/>
  <c r="EU14" i="23"/>
  <c r="ET14" i="23"/>
  <c r="ES14" i="23"/>
  <c r="ER14" i="23"/>
  <c r="EP14" i="23"/>
  <c r="DX14" i="23"/>
  <c r="EX14" i="23" s="1"/>
  <c r="DO14" i="23"/>
  <c r="DN14" i="23"/>
  <c r="DM14" i="23"/>
  <c r="DL14" i="23"/>
  <c r="DJ14" i="23"/>
  <c r="DI14" i="23"/>
  <c r="DH14" i="23"/>
  <c r="DG14" i="23"/>
  <c r="DF14" i="23"/>
  <c r="DE14" i="23"/>
  <c r="DD14" i="23"/>
  <c r="DC14" i="23"/>
  <c r="CX14" i="23"/>
  <c r="CK14" i="23"/>
  <c r="DK14" i="23" s="1"/>
  <c r="CB14" i="23"/>
  <c r="CA14" i="23"/>
  <c r="BZ14" i="23"/>
  <c r="BY14" i="23"/>
  <c r="BW14" i="23"/>
  <c r="BV14" i="23"/>
  <c r="BU14" i="23"/>
  <c r="BT14" i="23"/>
  <c r="BS14" i="23"/>
  <c r="BR14" i="23"/>
  <c r="BQ14" i="23"/>
  <c r="BP14" i="23"/>
  <c r="BK14" i="23"/>
  <c r="AX14" i="23"/>
  <c r="AO14" i="23"/>
  <c r="AN14" i="23"/>
  <c r="AM14" i="23"/>
  <c r="AL14" i="23"/>
  <c r="AJ14" i="23"/>
  <c r="AI14" i="23"/>
  <c r="AH14" i="23"/>
  <c r="AG14" i="23"/>
  <c r="AF14" i="23"/>
  <c r="AE14" i="23"/>
  <c r="AD14" i="23"/>
  <c r="AC14" i="23"/>
  <c r="X14" i="23"/>
  <c r="K14" i="23"/>
  <c r="AK14" i="23" s="1"/>
  <c r="FB13" i="23"/>
  <c r="EZ13" i="23"/>
  <c r="EY13" i="23"/>
  <c r="EX13" i="23"/>
  <c r="EW13" i="23"/>
  <c r="EV13" i="23"/>
  <c r="EU13" i="23"/>
  <c r="ET13" i="23"/>
  <c r="ES13" i="23"/>
  <c r="ER13" i="23"/>
  <c r="EP13" i="23"/>
  <c r="EA13" i="23"/>
  <c r="FA13" i="23" s="1"/>
  <c r="DO13" i="23"/>
  <c r="DM13" i="23"/>
  <c r="DL13" i="23"/>
  <c r="DK13" i="23"/>
  <c r="DJ13" i="23"/>
  <c r="DI13" i="23"/>
  <c r="DH13" i="23"/>
  <c r="DG13" i="23"/>
  <c r="DF13" i="23"/>
  <c r="DE13" i="23"/>
  <c r="DD13" i="23"/>
  <c r="DC13" i="23"/>
  <c r="DA13" i="23"/>
  <c r="CN13" i="23"/>
  <c r="CB13" i="23"/>
  <c r="BZ13" i="23"/>
  <c r="BY13" i="23"/>
  <c r="BX13" i="23"/>
  <c r="BW13" i="23"/>
  <c r="BV13" i="23"/>
  <c r="BU13" i="23"/>
  <c r="BT13" i="23"/>
  <c r="BS13" i="23"/>
  <c r="BR13" i="23"/>
  <c r="BQ13" i="23"/>
  <c r="BP13" i="23"/>
  <c r="BA13" i="23"/>
  <c r="CA13" i="23" s="1"/>
  <c r="AO13" i="23"/>
  <c r="AM13" i="23"/>
  <c r="AL13" i="23"/>
  <c r="AK13" i="23"/>
  <c r="AJ13" i="23"/>
  <c r="AI13" i="23"/>
  <c r="AH13" i="23"/>
  <c r="AG13" i="23"/>
  <c r="AF13" i="23"/>
  <c r="AE13" i="23"/>
  <c r="AD13" i="23"/>
  <c r="AC13" i="23"/>
  <c r="N13" i="23"/>
  <c r="AN13" i="23" s="1"/>
  <c r="FB12" i="23"/>
  <c r="FA12" i="23"/>
  <c r="EZ12" i="23"/>
  <c r="EX12" i="23"/>
  <c r="EW12" i="23"/>
  <c r="EV12" i="23"/>
  <c r="EU12" i="23"/>
  <c r="ET12" i="23"/>
  <c r="ES12" i="23"/>
  <c r="ER12" i="23"/>
  <c r="EP12" i="23"/>
  <c r="DY12" i="23"/>
  <c r="EY12" i="23" s="1"/>
  <c r="DO12" i="23"/>
  <c r="DN12" i="23"/>
  <c r="DM12" i="23"/>
  <c r="DK12" i="23"/>
  <c r="DJ12" i="23"/>
  <c r="DI12" i="23"/>
  <c r="DH12" i="23"/>
  <c r="DG12" i="23"/>
  <c r="DF12" i="23"/>
  <c r="DE12" i="23"/>
  <c r="DD12" i="23"/>
  <c r="DC12" i="23"/>
  <c r="CY12" i="23"/>
  <c r="CL12" i="23"/>
  <c r="DL12" i="23" s="1"/>
  <c r="CB12" i="23"/>
  <c r="CA12" i="23"/>
  <c r="BZ12" i="23"/>
  <c r="BX12" i="23"/>
  <c r="BW12" i="23"/>
  <c r="BV12" i="23"/>
  <c r="BU12" i="23"/>
  <c r="BT12" i="23"/>
  <c r="BS12" i="23"/>
  <c r="BR12" i="23"/>
  <c r="BQ12" i="23"/>
  <c r="BP12" i="23"/>
  <c r="BL12" i="23"/>
  <c r="AY12" i="23"/>
  <c r="BY12" i="23" s="1"/>
  <c r="AO12" i="23"/>
  <c r="AN12" i="23"/>
  <c r="AM12" i="23"/>
  <c r="AK12" i="23"/>
  <c r="AJ12" i="23"/>
  <c r="AI12" i="23"/>
  <c r="AH12" i="23"/>
  <c r="AG12" i="23"/>
  <c r="AF12" i="23"/>
  <c r="AE12" i="23"/>
  <c r="AD12" i="23"/>
  <c r="AC12" i="23"/>
  <c r="Y12" i="23"/>
  <c r="L12" i="23"/>
  <c r="AL12" i="23" s="1"/>
  <c r="FB11" i="23"/>
  <c r="FA11" i="23"/>
  <c r="EZ11" i="23"/>
  <c r="EY11" i="23"/>
  <c r="EW11" i="23"/>
  <c r="EV11" i="23"/>
  <c r="EU11" i="23"/>
  <c r="ET11" i="23"/>
  <c r="ES11" i="23"/>
  <c r="ER11" i="23"/>
  <c r="EP11" i="23"/>
  <c r="DX11" i="23"/>
  <c r="EX11" i="23" s="1"/>
  <c r="DO11" i="23"/>
  <c r="DN11" i="23"/>
  <c r="DM11" i="23"/>
  <c r="DL11" i="23"/>
  <c r="DJ11" i="23"/>
  <c r="DI11" i="23"/>
  <c r="DH11" i="23"/>
  <c r="DG11" i="23"/>
  <c r="DF11" i="23"/>
  <c r="DE11" i="23"/>
  <c r="DD11" i="23"/>
  <c r="DC11" i="23"/>
  <c r="CX11" i="23"/>
  <c r="CK11" i="23"/>
  <c r="DK11" i="23" s="1"/>
  <c r="CB11" i="23"/>
  <c r="CA11" i="23"/>
  <c r="BZ11" i="23"/>
  <c r="BY11" i="23"/>
  <c r="BW11" i="23"/>
  <c r="BV11" i="23"/>
  <c r="BU11" i="23"/>
  <c r="BT11" i="23"/>
  <c r="BS11" i="23"/>
  <c r="BR11" i="23"/>
  <c r="BQ11" i="23"/>
  <c r="BP11" i="23"/>
  <c r="BK11" i="23"/>
  <c r="AX11" i="23"/>
  <c r="BX11" i="23" s="1"/>
  <c r="AO11" i="23"/>
  <c r="AN11" i="23"/>
  <c r="AM11" i="23"/>
  <c r="AL11" i="23"/>
  <c r="AJ11" i="23"/>
  <c r="AI11" i="23"/>
  <c r="AH11" i="23"/>
  <c r="AG11" i="23"/>
  <c r="AF11" i="23"/>
  <c r="AE11" i="23"/>
  <c r="AD11" i="23"/>
  <c r="AC11" i="23"/>
  <c r="X11" i="23"/>
  <c r="K11" i="23"/>
  <c r="FB10" i="23"/>
  <c r="FA10" i="23"/>
  <c r="EZ10" i="23"/>
  <c r="EX10" i="23"/>
  <c r="EW10" i="23"/>
  <c r="EV10" i="23"/>
  <c r="EU10" i="23"/>
  <c r="ET10" i="23"/>
  <c r="ES10" i="23"/>
  <c r="ER10" i="23"/>
  <c r="EP10" i="23"/>
  <c r="DY10" i="23"/>
  <c r="EY10" i="23" s="1"/>
  <c r="DO10" i="23"/>
  <c r="DN10" i="23"/>
  <c r="DM10" i="23"/>
  <c r="DK10" i="23"/>
  <c r="DJ10" i="23"/>
  <c r="DI10" i="23"/>
  <c r="DH10" i="23"/>
  <c r="DG10" i="23"/>
  <c r="DF10" i="23"/>
  <c r="DE10" i="23"/>
  <c r="DD10" i="23"/>
  <c r="DC10" i="23"/>
  <c r="CY10" i="23"/>
  <c r="CL10" i="23"/>
  <c r="DL10" i="23" s="1"/>
  <c r="CB10" i="23"/>
  <c r="CA10" i="23"/>
  <c r="BZ10" i="23"/>
  <c r="BX10" i="23"/>
  <c r="BW10" i="23"/>
  <c r="BV10" i="23"/>
  <c r="BU10" i="23"/>
  <c r="BT10" i="23"/>
  <c r="BS10" i="23"/>
  <c r="BR10" i="23"/>
  <c r="BQ10" i="23"/>
  <c r="BP10" i="23"/>
  <c r="BL10" i="23"/>
  <c r="AY10" i="23"/>
  <c r="AO10" i="23"/>
  <c r="AN10" i="23"/>
  <c r="AM10" i="23"/>
  <c r="AK10" i="23"/>
  <c r="AJ10" i="23"/>
  <c r="AI10" i="23"/>
  <c r="AH10" i="23"/>
  <c r="AG10" i="23"/>
  <c r="AF10" i="23"/>
  <c r="AE10" i="23"/>
  <c r="AD10" i="23"/>
  <c r="AC10" i="23"/>
  <c r="Y10" i="23"/>
  <c r="L10" i="23"/>
  <c r="AL10" i="23" s="1"/>
  <c r="FB9" i="23"/>
  <c r="FA9" i="23"/>
  <c r="EZ9" i="23"/>
  <c r="EX9" i="23"/>
  <c r="EW9" i="23"/>
  <c r="EV9" i="23"/>
  <c r="EU9" i="23"/>
  <c r="ET9" i="23"/>
  <c r="ES9" i="23"/>
  <c r="ER9" i="23"/>
  <c r="EP9" i="23"/>
  <c r="DY9" i="23"/>
  <c r="EY9" i="23" s="1"/>
  <c r="DO9" i="23"/>
  <c r="DN9" i="23"/>
  <c r="DM9" i="23"/>
  <c r="DK9" i="23"/>
  <c r="DJ9" i="23"/>
  <c r="DI9" i="23"/>
  <c r="DH9" i="23"/>
  <c r="DG9" i="23"/>
  <c r="DF9" i="23"/>
  <c r="DE9" i="23"/>
  <c r="DD9" i="23"/>
  <c r="DC9" i="23"/>
  <c r="CY9" i="23"/>
  <c r="CL9" i="23"/>
  <c r="CB9" i="23"/>
  <c r="CA9" i="23"/>
  <c r="BZ9" i="23"/>
  <c r="BX9" i="23"/>
  <c r="BW9" i="23"/>
  <c r="BV9" i="23"/>
  <c r="BU9" i="23"/>
  <c r="BT9" i="23"/>
  <c r="BS9" i="23"/>
  <c r="BR9" i="23"/>
  <c r="BQ9" i="23"/>
  <c r="BP9" i="23"/>
  <c r="BL9" i="23"/>
  <c r="AY9" i="23"/>
  <c r="AO9" i="23"/>
  <c r="AN9" i="23"/>
  <c r="AM9" i="23"/>
  <c r="AK9" i="23"/>
  <c r="AJ9" i="23"/>
  <c r="AI9" i="23"/>
  <c r="AH9" i="23"/>
  <c r="AG9" i="23"/>
  <c r="AF9" i="23"/>
  <c r="AE9" i="23"/>
  <c r="AD9" i="23"/>
  <c r="AC9" i="23"/>
  <c r="Y9" i="23"/>
  <c r="L9" i="23"/>
  <c r="AL9" i="23" s="1"/>
  <c r="FB8" i="23"/>
  <c r="FA8" i="23"/>
  <c r="EZ8" i="23"/>
  <c r="EY8" i="23"/>
  <c r="EW8" i="23"/>
  <c r="EV8" i="23"/>
  <c r="EU8" i="23"/>
  <c r="ET8" i="23"/>
  <c r="ES8" i="23"/>
  <c r="ER8" i="23"/>
  <c r="EP8" i="23"/>
  <c r="DX8" i="23"/>
  <c r="EX8" i="23" s="1"/>
  <c r="DO8" i="23"/>
  <c r="DN8" i="23"/>
  <c r="DM8" i="23"/>
  <c r="DL8" i="23"/>
  <c r="DJ8" i="23"/>
  <c r="DI8" i="23"/>
  <c r="DH8" i="23"/>
  <c r="DG8" i="23"/>
  <c r="DF8" i="23"/>
  <c r="DE8" i="23"/>
  <c r="DD8" i="23"/>
  <c r="DC8" i="23"/>
  <c r="CX8" i="23"/>
  <c r="CK8" i="23"/>
  <c r="DK8" i="23" s="1"/>
  <c r="CB8" i="23"/>
  <c r="CA8" i="23"/>
  <c r="BZ8" i="23"/>
  <c r="BY8" i="23"/>
  <c r="BW8" i="23"/>
  <c r="BV8" i="23"/>
  <c r="BU8" i="23"/>
  <c r="BT8" i="23"/>
  <c r="BS8" i="23"/>
  <c r="BR8" i="23"/>
  <c r="BQ8" i="23"/>
  <c r="BP8" i="23"/>
  <c r="BK8" i="23"/>
  <c r="AX8" i="23"/>
  <c r="AO8" i="23"/>
  <c r="AN8" i="23"/>
  <c r="AM8" i="23"/>
  <c r="AL8" i="23"/>
  <c r="AJ8" i="23"/>
  <c r="AI8" i="23"/>
  <c r="AH8" i="23"/>
  <c r="AG8" i="23"/>
  <c r="AF8" i="23"/>
  <c r="AE8" i="23"/>
  <c r="AD8" i="23"/>
  <c r="AC8" i="23"/>
  <c r="X8" i="23"/>
  <c r="K8" i="23"/>
  <c r="AK8" i="23" s="1"/>
  <c r="FB7" i="23"/>
  <c r="FA7" i="23"/>
  <c r="EZ7" i="23"/>
  <c r="EX7" i="23"/>
  <c r="EW7" i="23"/>
  <c r="EV7" i="23"/>
  <c r="EU7" i="23"/>
  <c r="ET7" i="23"/>
  <c r="ES7" i="23"/>
  <c r="ER7" i="23"/>
  <c r="EP7" i="23"/>
  <c r="DY7" i="23"/>
  <c r="DO7" i="23"/>
  <c r="DN7" i="23"/>
  <c r="DM7" i="23"/>
  <c r="DL7" i="23"/>
  <c r="DK7" i="23"/>
  <c r="DJ7" i="23"/>
  <c r="DI7" i="23"/>
  <c r="DH7" i="23"/>
  <c r="DG7" i="23"/>
  <c r="DF7" i="23"/>
  <c r="DE7" i="23"/>
  <c r="DD7" i="23"/>
  <c r="DC7" i="23"/>
  <c r="CY7" i="23"/>
  <c r="CY23" i="23" s="1"/>
  <c r="CL7" i="23"/>
  <c r="CL23" i="23" s="1"/>
  <c r="CB7" i="23"/>
  <c r="CA7" i="23"/>
  <c r="BZ7" i="23"/>
  <c r="BX7" i="23"/>
  <c r="BW7" i="23"/>
  <c r="BV7" i="23"/>
  <c r="BU7" i="23"/>
  <c r="BT7" i="23"/>
  <c r="BS7" i="23"/>
  <c r="BR7" i="23"/>
  <c r="BQ7" i="23"/>
  <c r="BP7" i="23"/>
  <c r="BL7" i="23"/>
  <c r="AY7" i="23"/>
  <c r="AO7" i="23"/>
  <c r="AN7" i="23"/>
  <c r="AM7" i="23"/>
  <c r="AK7" i="23"/>
  <c r="AJ7" i="23"/>
  <c r="AI7" i="23"/>
  <c r="AH7" i="23"/>
  <c r="AF7" i="23"/>
  <c r="AE7" i="23"/>
  <c r="AD7" i="23"/>
  <c r="AC7" i="23"/>
  <c r="Y7" i="23"/>
  <c r="Y23" i="23" s="1"/>
  <c r="L7" i="23"/>
  <c r="FB6" i="23"/>
  <c r="FA6" i="23"/>
  <c r="EZ6" i="23"/>
  <c r="EY6" i="23"/>
  <c r="EW6" i="23"/>
  <c r="EV6" i="23"/>
  <c r="EU6" i="23"/>
  <c r="ET6" i="23"/>
  <c r="ES6" i="23"/>
  <c r="ER6" i="23"/>
  <c r="EP6" i="23"/>
  <c r="DX6" i="23"/>
  <c r="EX6" i="23" s="1"/>
  <c r="DO6" i="23"/>
  <c r="DN6" i="23"/>
  <c r="DM6" i="23"/>
  <c r="DL6" i="23"/>
  <c r="DJ6" i="23"/>
  <c r="DI6" i="23"/>
  <c r="DH6" i="23"/>
  <c r="DG6" i="23"/>
  <c r="DF6" i="23"/>
  <c r="DE6" i="23"/>
  <c r="DD6" i="23"/>
  <c r="DC6" i="23"/>
  <c r="CX6" i="23"/>
  <c r="CK6" i="23"/>
  <c r="DK6" i="23" s="1"/>
  <c r="CA6" i="23"/>
  <c r="BZ6" i="23"/>
  <c r="BY6" i="23"/>
  <c r="BW6" i="23"/>
  <c r="BV6" i="23"/>
  <c r="BU6" i="23"/>
  <c r="BT6" i="23"/>
  <c r="BS6" i="23"/>
  <c r="BR6" i="23"/>
  <c r="BQ6" i="23"/>
  <c r="BP6" i="23"/>
  <c r="BK6" i="23"/>
  <c r="AX6" i="23"/>
  <c r="AO6" i="23"/>
  <c r="AN6" i="23"/>
  <c r="AM6" i="23"/>
  <c r="AL6" i="23"/>
  <c r="AJ6" i="23"/>
  <c r="AI6" i="23"/>
  <c r="AH6" i="23"/>
  <c r="AG6" i="23"/>
  <c r="AF6" i="23"/>
  <c r="AE6" i="23"/>
  <c r="AD6" i="23"/>
  <c r="AC6" i="23"/>
  <c r="X6" i="23"/>
  <c r="K6" i="23"/>
  <c r="FB5" i="23"/>
  <c r="EZ5" i="23"/>
  <c r="EY5" i="23"/>
  <c r="EX5" i="23"/>
  <c r="EW5" i="23"/>
  <c r="EV5" i="23"/>
  <c r="EU5" i="23"/>
  <c r="ET5" i="23"/>
  <c r="ES5" i="23"/>
  <c r="ER5" i="23"/>
  <c r="EP5" i="23"/>
  <c r="EA5" i="23"/>
  <c r="DO5" i="23"/>
  <c r="DM5" i="23"/>
  <c r="DL5" i="23"/>
  <c r="DK5" i="23"/>
  <c r="DJ5" i="23"/>
  <c r="DI5" i="23"/>
  <c r="DH5" i="23"/>
  <c r="DG5" i="23"/>
  <c r="DF5" i="23"/>
  <c r="DE5" i="23"/>
  <c r="DD5" i="23"/>
  <c r="DC5" i="23"/>
  <c r="DA5" i="23"/>
  <c r="CN5" i="23"/>
  <c r="CB5" i="23"/>
  <c r="BZ5" i="23"/>
  <c r="BY5" i="23"/>
  <c r="BX5" i="23"/>
  <c r="BW5" i="23"/>
  <c r="BV5" i="23"/>
  <c r="BU5" i="23"/>
  <c r="BT5" i="23"/>
  <c r="BS5" i="23"/>
  <c r="BR5" i="23"/>
  <c r="BQ5" i="23"/>
  <c r="BP5" i="23"/>
  <c r="BA5" i="23"/>
  <c r="AO5" i="23"/>
  <c r="AM5" i="23"/>
  <c r="AL5" i="23"/>
  <c r="AK5" i="23"/>
  <c r="AJ5" i="23"/>
  <c r="AI5" i="23"/>
  <c r="AH5" i="23"/>
  <c r="AG5" i="23"/>
  <c r="AF5" i="23"/>
  <c r="AE5" i="23"/>
  <c r="AD5" i="23"/>
  <c r="AC5" i="23"/>
  <c r="N5" i="23"/>
  <c r="FB4" i="23"/>
  <c r="FA4" i="23"/>
  <c r="EZ4" i="23"/>
  <c r="EY4" i="23"/>
  <c r="EW4" i="23"/>
  <c r="EV4" i="23"/>
  <c r="EU4" i="23"/>
  <c r="ET4" i="23"/>
  <c r="ES4" i="23"/>
  <c r="ER4" i="23"/>
  <c r="EP4" i="23"/>
  <c r="DX4" i="23"/>
  <c r="DO4" i="23"/>
  <c r="DN4" i="23"/>
  <c r="DM4" i="23"/>
  <c r="DL4" i="23"/>
  <c r="DJ4" i="23"/>
  <c r="DI4" i="23"/>
  <c r="DH4" i="23"/>
  <c r="DG4" i="23"/>
  <c r="DF4" i="23"/>
  <c r="DE4" i="23"/>
  <c r="DD4" i="23"/>
  <c r="DC4" i="23"/>
  <c r="CX4" i="23"/>
  <c r="CK4" i="23"/>
  <c r="CB4" i="23"/>
  <c r="CA4" i="23"/>
  <c r="BZ4" i="23"/>
  <c r="BY4" i="23"/>
  <c r="BW4" i="23"/>
  <c r="BV4" i="23"/>
  <c r="BU4" i="23"/>
  <c r="BT4" i="23"/>
  <c r="BS4" i="23"/>
  <c r="BR4" i="23"/>
  <c r="BQ4" i="23"/>
  <c r="BP4" i="23"/>
  <c r="BK4" i="23"/>
  <c r="AX4" i="23"/>
  <c r="AO4" i="23"/>
  <c r="AN4" i="23"/>
  <c r="AM4" i="23"/>
  <c r="AL4" i="23"/>
  <c r="AJ4" i="23"/>
  <c r="AI4" i="23"/>
  <c r="AH4" i="23"/>
  <c r="AG4" i="23"/>
  <c r="AF4" i="23"/>
  <c r="AE4" i="23"/>
  <c r="AD4" i="23"/>
  <c r="AC4" i="23"/>
  <c r="X4" i="23"/>
  <c r="X23" i="23" s="1"/>
  <c r="K4" i="23"/>
  <c r="DS26" i="22"/>
  <c r="DR26" i="22"/>
  <c r="DQ26" i="22"/>
  <c r="DP26" i="22"/>
  <c r="DO26" i="22"/>
  <c r="DN26" i="22"/>
  <c r="DM26" i="22"/>
  <c r="DL26" i="22"/>
  <c r="DK26" i="22"/>
  <c r="DJ26" i="22"/>
  <c r="CO26" i="22"/>
  <c r="CN26" i="22"/>
  <c r="CM26" i="22"/>
  <c r="CL26" i="22"/>
  <c r="CK26" i="22"/>
  <c r="CJ26" i="22"/>
  <c r="CI26" i="22"/>
  <c r="CH26" i="22"/>
  <c r="CG26" i="22"/>
  <c r="CF26" i="22"/>
  <c r="BK26" i="22"/>
  <c r="BJ26" i="22"/>
  <c r="BI26" i="22"/>
  <c r="BH26" i="22"/>
  <c r="BG26" i="22"/>
  <c r="BF26" i="22"/>
  <c r="BE26" i="22"/>
  <c r="BD26" i="22"/>
  <c r="BC26" i="22"/>
  <c r="BB26" i="22"/>
  <c r="AG26" i="22"/>
  <c r="AF26" i="22"/>
  <c r="AE26" i="22"/>
  <c r="AD26" i="22"/>
  <c r="AC26" i="22"/>
  <c r="AB26" i="22"/>
  <c r="AA26" i="22"/>
  <c r="Z26" i="22"/>
  <c r="Y26" i="22"/>
  <c r="X26" i="22"/>
  <c r="DQ24" i="22"/>
  <c r="DL24" i="22"/>
  <c r="DI24" i="22"/>
  <c r="DS24" i="22" s="1"/>
  <c r="DH24" i="22"/>
  <c r="DR24" i="22" s="1"/>
  <c r="DF24" i="22"/>
  <c r="DP24" i="22" s="1"/>
  <c r="DE24" i="22"/>
  <c r="DO24" i="22" s="1"/>
  <c r="DD24" i="22"/>
  <c r="DN24" i="22" s="1"/>
  <c r="DC24" i="22"/>
  <c r="DM24" i="22" s="1"/>
  <c r="DB24" i="22"/>
  <c r="DA24" i="22"/>
  <c r="DK24" i="22" s="1"/>
  <c r="CZ24" i="22"/>
  <c r="DJ24" i="22" s="1"/>
  <c r="CM24" i="22"/>
  <c r="CE24" i="22"/>
  <c r="CO24" i="22" s="1"/>
  <c r="CD24" i="22"/>
  <c r="CN24" i="22" s="1"/>
  <c r="CB24" i="22"/>
  <c r="CL24" i="22" s="1"/>
  <c r="CA24" i="22"/>
  <c r="CK24" i="22" s="1"/>
  <c r="BZ24" i="22"/>
  <c r="CJ24" i="22" s="1"/>
  <c r="BY24" i="22"/>
  <c r="CI24" i="22" s="1"/>
  <c r="BX24" i="22"/>
  <c r="CH24" i="22" s="1"/>
  <c r="BW24" i="22"/>
  <c r="CG24" i="22" s="1"/>
  <c r="BV24" i="22"/>
  <c r="CF24" i="22" s="1"/>
  <c r="BI24" i="22"/>
  <c r="BA24" i="22"/>
  <c r="BK24" i="22" s="1"/>
  <c r="AZ24" i="22"/>
  <c r="BJ24" i="22" s="1"/>
  <c r="AX24" i="22"/>
  <c r="BH24" i="22" s="1"/>
  <c r="AW24" i="22"/>
  <c r="BG24" i="22" s="1"/>
  <c r="AV24" i="22"/>
  <c r="BF24" i="22" s="1"/>
  <c r="AU24" i="22"/>
  <c r="BE24" i="22" s="1"/>
  <c r="AT24" i="22"/>
  <c r="BD24" i="22" s="1"/>
  <c r="AS24" i="22"/>
  <c r="BC24" i="22" s="1"/>
  <c r="AR24" i="22"/>
  <c r="BB24" i="22" s="1"/>
  <c r="AE24" i="22"/>
  <c r="W24" i="22"/>
  <c r="AG24" i="22" s="1"/>
  <c r="V24" i="22"/>
  <c r="AF24" i="22" s="1"/>
  <c r="T24" i="22"/>
  <c r="AD24" i="22" s="1"/>
  <c r="S24" i="22"/>
  <c r="AC24" i="22" s="1"/>
  <c r="R24" i="22"/>
  <c r="AB24" i="22" s="1"/>
  <c r="Q24" i="22"/>
  <c r="AA24" i="22" s="1"/>
  <c r="P24" i="22"/>
  <c r="Z24" i="22" s="1"/>
  <c r="O24" i="22"/>
  <c r="Y24" i="22" s="1"/>
  <c r="N24" i="22"/>
  <c r="X24" i="22" s="1"/>
  <c r="DS23" i="22"/>
  <c r="DR23" i="22"/>
  <c r="DQ23" i="22"/>
  <c r="DP23" i="22"/>
  <c r="DO23" i="22"/>
  <c r="DN23" i="22"/>
  <c r="DM23" i="22"/>
  <c r="DL23" i="22"/>
  <c r="DK23" i="22"/>
  <c r="DJ23" i="22"/>
  <c r="CO23" i="22"/>
  <c r="CN23" i="22"/>
  <c r="CM23" i="22"/>
  <c r="CL23" i="22"/>
  <c r="CK23" i="22"/>
  <c r="CJ23" i="22"/>
  <c r="CI23" i="22"/>
  <c r="CH23" i="22"/>
  <c r="CG23" i="22"/>
  <c r="CF23" i="22"/>
  <c r="BK23" i="22"/>
  <c r="BJ23" i="22"/>
  <c r="BI23" i="22"/>
  <c r="BH23" i="22"/>
  <c r="BG23" i="22"/>
  <c r="BF23" i="22"/>
  <c r="BE23" i="22"/>
  <c r="BD23" i="22"/>
  <c r="BC23" i="22"/>
  <c r="BB23" i="22"/>
  <c r="AG23" i="22"/>
  <c r="AF23" i="22"/>
  <c r="AE23" i="22"/>
  <c r="AD23" i="22"/>
  <c r="AC23" i="22"/>
  <c r="AB23" i="22"/>
  <c r="AA23" i="22"/>
  <c r="Z23" i="22"/>
  <c r="Y23" i="22"/>
  <c r="X23" i="22"/>
  <c r="DS22" i="22"/>
  <c r="DR22" i="22"/>
  <c r="DQ22" i="22"/>
  <c r="DP22" i="22"/>
  <c r="DO22" i="22"/>
  <c r="DN22" i="22"/>
  <c r="DM22" i="22"/>
  <c r="DL22" i="22"/>
  <c r="DK22" i="22"/>
  <c r="DJ22" i="22"/>
  <c r="CO22" i="22"/>
  <c r="CN22" i="22"/>
  <c r="CM22" i="22"/>
  <c r="CL22" i="22"/>
  <c r="CK22" i="22"/>
  <c r="CJ22" i="22"/>
  <c r="CI22" i="22"/>
  <c r="CH22" i="22"/>
  <c r="CG22" i="22"/>
  <c r="CF22" i="22"/>
  <c r="BK22" i="22"/>
  <c r="BJ22" i="22"/>
  <c r="BI22" i="22"/>
  <c r="BH22" i="22"/>
  <c r="BG22" i="22"/>
  <c r="BF22" i="22"/>
  <c r="BE22" i="22"/>
  <c r="BD22" i="22"/>
  <c r="BC22" i="22"/>
  <c r="BB22" i="22"/>
  <c r="AG22" i="22"/>
  <c r="AF22" i="22"/>
  <c r="AE22" i="22"/>
  <c r="AD22" i="22"/>
  <c r="AC22" i="22"/>
  <c r="AB22" i="22"/>
  <c r="AA22" i="22"/>
  <c r="Z22" i="22"/>
  <c r="Y22" i="22"/>
  <c r="X22" i="22"/>
  <c r="DS21" i="22"/>
  <c r="DR21" i="22"/>
  <c r="DQ21" i="22"/>
  <c r="DP21" i="22"/>
  <c r="DO21" i="22"/>
  <c r="DN21" i="22"/>
  <c r="DM21" i="22"/>
  <c r="DL21" i="22"/>
  <c r="DK21" i="22"/>
  <c r="DJ21" i="22"/>
  <c r="CO21" i="22"/>
  <c r="CN21" i="22"/>
  <c r="CM21" i="22"/>
  <c r="CL21" i="22"/>
  <c r="CK21" i="22"/>
  <c r="CJ21" i="22"/>
  <c r="CI21" i="22"/>
  <c r="CH21" i="22"/>
  <c r="CG21" i="22"/>
  <c r="CF21" i="22"/>
  <c r="BK21" i="22"/>
  <c r="BJ21" i="22"/>
  <c r="BI21" i="22"/>
  <c r="BH21" i="22"/>
  <c r="BG21" i="22"/>
  <c r="BF21" i="22"/>
  <c r="BE21" i="22"/>
  <c r="BD21" i="22"/>
  <c r="BC21" i="22"/>
  <c r="BB21" i="22"/>
  <c r="AG21" i="22"/>
  <c r="AF21" i="22"/>
  <c r="AE21" i="22"/>
  <c r="AD21" i="22"/>
  <c r="AC21" i="22"/>
  <c r="AB21" i="22"/>
  <c r="AA21" i="22"/>
  <c r="Z21" i="22"/>
  <c r="Y21" i="22"/>
  <c r="X21" i="22"/>
  <c r="DS20" i="22"/>
  <c r="DR20" i="22"/>
  <c r="DQ20" i="22"/>
  <c r="DP20" i="22"/>
  <c r="DO20" i="22"/>
  <c r="DN20" i="22"/>
  <c r="DM20" i="22"/>
  <c r="DL20" i="22"/>
  <c r="DK20" i="22"/>
  <c r="DJ20" i="22"/>
  <c r="CO20" i="22"/>
  <c r="CN20" i="22"/>
  <c r="CM20" i="22"/>
  <c r="CL20" i="22"/>
  <c r="CK20" i="22"/>
  <c r="CJ20" i="22"/>
  <c r="CI20" i="22"/>
  <c r="CH20" i="22"/>
  <c r="CG20" i="22"/>
  <c r="CF20" i="22"/>
  <c r="BK20" i="22"/>
  <c r="BJ20" i="22"/>
  <c r="BI20" i="22"/>
  <c r="BH20" i="22"/>
  <c r="BG20" i="22"/>
  <c r="BF20" i="22"/>
  <c r="BE20" i="22"/>
  <c r="BD20" i="22"/>
  <c r="BC20" i="22"/>
  <c r="BB20" i="22"/>
  <c r="AG20" i="22"/>
  <c r="AF20" i="22"/>
  <c r="AE20" i="22"/>
  <c r="AD20" i="22"/>
  <c r="AC20" i="22"/>
  <c r="AB20" i="22"/>
  <c r="AA20" i="22"/>
  <c r="Z20" i="22"/>
  <c r="Y20" i="22"/>
  <c r="X20" i="22"/>
  <c r="DS19" i="22"/>
  <c r="DR19" i="22"/>
  <c r="DQ19" i="22"/>
  <c r="DP19" i="22"/>
  <c r="DO19" i="22"/>
  <c r="DN19" i="22"/>
  <c r="DM19" i="22"/>
  <c r="DL19" i="22"/>
  <c r="DK19" i="22"/>
  <c r="DJ19" i="22"/>
  <c r="CO19" i="22"/>
  <c r="CN19" i="22"/>
  <c r="CM19" i="22"/>
  <c r="CL19" i="22"/>
  <c r="CK19" i="22"/>
  <c r="CJ19" i="22"/>
  <c r="CI19" i="22"/>
  <c r="CH19" i="22"/>
  <c r="CG19" i="22"/>
  <c r="CF19" i="22"/>
  <c r="BK19" i="22"/>
  <c r="BJ19" i="22"/>
  <c r="BI19" i="22"/>
  <c r="BH19" i="22"/>
  <c r="BG19" i="22"/>
  <c r="BF19" i="22"/>
  <c r="BE19" i="22"/>
  <c r="BD19" i="22"/>
  <c r="BC19" i="22"/>
  <c r="BB19" i="22"/>
  <c r="AG19" i="22"/>
  <c r="AF19" i="22"/>
  <c r="AE19" i="22"/>
  <c r="AD19" i="22"/>
  <c r="AC19" i="22"/>
  <c r="AB19" i="22"/>
  <c r="AA19" i="22"/>
  <c r="Z19" i="22"/>
  <c r="Y19" i="22"/>
  <c r="X19" i="22"/>
  <c r="DS18" i="22"/>
  <c r="DR18" i="22"/>
  <c r="DQ18" i="22"/>
  <c r="DP18" i="22"/>
  <c r="DO18" i="22"/>
  <c r="DN18" i="22"/>
  <c r="DM18" i="22"/>
  <c r="DL18" i="22"/>
  <c r="DK18" i="22"/>
  <c r="DJ18" i="22"/>
  <c r="CO18" i="22"/>
  <c r="CN18" i="22"/>
  <c r="CM18" i="22"/>
  <c r="CL18" i="22"/>
  <c r="CK18" i="22"/>
  <c r="CJ18" i="22"/>
  <c r="CI18" i="22"/>
  <c r="CH18" i="22"/>
  <c r="CG18" i="22"/>
  <c r="CF18" i="22"/>
  <c r="BK18" i="22"/>
  <c r="BJ18" i="22"/>
  <c r="BI18" i="22"/>
  <c r="BH18" i="22"/>
  <c r="BG18" i="22"/>
  <c r="BF18" i="22"/>
  <c r="BE18" i="22"/>
  <c r="BD18" i="22"/>
  <c r="BC18" i="22"/>
  <c r="BB18" i="22"/>
  <c r="AG18" i="22"/>
  <c r="AF18" i="22"/>
  <c r="AE18" i="22"/>
  <c r="AD18" i="22"/>
  <c r="AC18" i="22"/>
  <c r="AB18" i="22"/>
  <c r="AA18" i="22"/>
  <c r="Z18" i="22"/>
  <c r="Y18" i="22"/>
  <c r="X18" i="22"/>
  <c r="DS17" i="22"/>
  <c r="DR17" i="22"/>
  <c r="DQ17" i="22"/>
  <c r="DP17" i="22"/>
  <c r="DO17" i="22"/>
  <c r="DN17" i="22"/>
  <c r="DM17" i="22"/>
  <c r="DL17" i="22"/>
  <c r="DK17" i="22"/>
  <c r="DJ17" i="22"/>
  <c r="CO17" i="22"/>
  <c r="CN17" i="22"/>
  <c r="CM17" i="22"/>
  <c r="CL17" i="22"/>
  <c r="CK17" i="22"/>
  <c r="CJ17" i="22"/>
  <c r="CI17" i="22"/>
  <c r="CH17" i="22"/>
  <c r="CG17" i="22"/>
  <c r="CF17" i="22"/>
  <c r="BK17" i="22"/>
  <c r="BJ17" i="22"/>
  <c r="BI17" i="22"/>
  <c r="BH17" i="22"/>
  <c r="BG17" i="22"/>
  <c r="BF17" i="22"/>
  <c r="BE17" i="22"/>
  <c r="BD17" i="22"/>
  <c r="BC17" i="22"/>
  <c r="BB17" i="22"/>
  <c r="AG17" i="22"/>
  <c r="AF17" i="22"/>
  <c r="AE17" i="22"/>
  <c r="AD17" i="22"/>
  <c r="AC17" i="22"/>
  <c r="AB17" i="22"/>
  <c r="AA17" i="22"/>
  <c r="Z17" i="22"/>
  <c r="Y17" i="22"/>
  <c r="X17" i="22"/>
  <c r="DS16" i="22"/>
  <c r="DR16" i="22"/>
  <c r="DQ16" i="22"/>
  <c r="DP16" i="22"/>
  <c r="DO16" i="22"/>
  <c r="DN16" i="22"/>
  <c r="DM16" i="22"/>
  <c r="DL16" i="22"/>
  <c r="DK16" i="22"/>
  <c r="DJ16" i="22"/>
  <c r="CO16" i="22"/>
  <c r="CN16" i="22"/>
  <c r="CM16" i="22"/>
  <c r="CL16" i="22"/>
  <c r="CK16" i="22"/>
  <c r="CJ16" i="22"/>
  <c r="CI16" i="22"/>
  <c r="CH16" i="22"/>
  <c r="CG16" i="22"/>
  <c r="CF16" i="22"/>
  <c r="BK16" i="22"/>
  <c r="BJ16" i="22"/>
  <c r="BI16" i="22"/>
  <c r="BH16" i="22"/>
  <c r="BG16" i="22"/>
  <c r="BF16" i="22"/>
  <c r="BE16" i="22"/>
  <c r="BD16" i="22"/>
  <c r="BC16" i="22"/>
  <c r="BB16" i="22"/>
  <c r="AG16" i="22"/>
  <c r="AF16" i="22"/>
  <c r="AE16" i="22"/>
  <c r="AD16" i="22"/>
  <c r="AC16" i="22"/>
  <c r="AB16" i="22"/>
  <c r="AA16" i="22"/>
  <c r="Z16" i="22"/>
  <c r="Y16" i="22"/>
  <c r="X16" i="22"/>
  <c r="DS15" i="22"/>
  <c r="DR15" i="22"/>
  <c r="DQ15" i="22"/>
  <c r="DP15" i="22"/>
  <c r="DO15" i="22"/>
  <c r="DN15" i="22"/>
  <c r="DM15" i="22"/>
  <c r="DL15" i="22"/>
  <c r="DK15" i="22"/>
  <c r="DJ15" i="22"/>
  <c r="CO15" i="22"/>
  <c r="CN15" i="22"/>
  <c r="CM15" i="22"/>
  <c r="CL15" i="22"/>
  <c r="CK15" i="22"/>
  <c r="CJ15" i="22"/>
  <c r="CI15" i="22"/>
  <c r="CH15" i="22"/>
  <c r="CG15" i="22"/>
  <c r="CF15" i="22"/>
  <c r="BK15" i="22"/>
  <c r="BJ15" i="22"/>
  <c r="BI15" i="22"/>
  <c r="BH15" i="22"/>
  <c r="BG15" i="22"/>
  <c r="BF15" i="22"/>
  <c r="BE15" i="22"/>
  <c r="BD15" i="22"/>
  <c r="BC15" i="22"/>
  <c r="BB15" i="22"/>
  <c r="AG15" i="22"/>
  <c r="AF15" i="22"/>
  <c r="AE15" i="22"/>
  <c r="AD15" i="22"/>
  <c r="AC15" i="22"/>
  <c r="AB15" i="22"/>
  <c r="AA15" i="22"/>
  <c r="Z15" i="22"/>
  <c r="Y15" i="22"/>
  <c r="X15" i="22"/>
  <c r="DS14" i="22"/>
  <c r="DR14" i="22"/>
  <c r="DQ14" i="22"/>
  <c r="DP14" i="22"/>
  <c r="DO14" i="22"/>
  <c r="DN14" i="22"/>
  <c r="DM14" i="22"/>
  <c r="DL14" i="22"/>
  <c r="DK14" i="22"/>
  <c r="DJ14" i="22"/>
  <c r="CO14" i="22"/>
  <c r="CN14" i="22"/>
  <c r="CM14" i="22"/>
  <c r="CL14" i="22"/>
  <c r="CK14" i="22"/>
  <c r="CJ14" i="22"/>
  <c r="CI14" i="22"/>
  <c r="CH14" i="22"/>
  <c r="CG14" i="22"/>
  <c r="CF14" i="22"/>
  <c r="BK14" i="22"/>
  <c r="BJ14" i="22"/>
  <c r="BI14" i="22"/>
  <c r="BH14" i="22"/>
  <c r="BG14" i="22"/>
  <c r="BF14" i="22"/>
  <c r="BE14" i="22"/>
  <c r="BD14" i="22"/>
  <c r="BC14" i="22"/>
  <c r="BB14" i="22"/>
  <c r="AG14" i="22"/>
  <c r="AF14" i="22"/>
  <c r="AE14" i="22"/>
  <c r="AD14" i="22"/>
  <c r="AC14" i="22"/>
  <c r="AB14" i="22"/>
  <c r="AA14" i="22"/>
  <c r="Z14" i="22"/>
  <c r="Y14" i="22"/>
  <c r="X14" i="22"/>
  <c r="DS13" i="22"/>
  <c r="DR13" i="22"/>
  <c r="DQ13" i="22"/>
  <c r="DP13" i="22"/>
  <c r="DO13" i="22"/>
  <c r="DN13" i="22"/>
  <c r="DM13" i="22"/>
  <c r="DL13" i="22"/>
  <c r="DK13" i="22"/>
  <c r="DJ13" i="22"/>
  <c r="CO13" i="22"/>
  <c r="CN13" i="22"/>
  <c r="CM13" i="22"/>
  <c r="CL13" i="22"/>
  <c r="CK13" i="22"/>
  <c r="CJ13" i="22"/>
  <c r="CI13" i="22"/>
  <c r="CH13" i="22"/>
  <c r="CG13" i="22"/>
  <c r="CF13" i="22"/>
  <c r="BK13" i="22"/>
  <c r="BJ13" i="22"/>
  <c r="BI13" i="22"/>
  <c r="BH13" i="22"/>
  <c r="BG13" i="22"/>
  <c r="BF13" i="22"/>
  <c r="BE13" i="22"/>
  <c r="BD13" i="22"/>
  <c r="BC13" i="22"/>
  <c r="BB13" i="22"/>
  <c r="AG13" i="22"/>
  <c r="AF13" i="22"/>
  <c r="AE13" i="22"/>
  <c r="AD13" i="22"/>
  <c r="AC13" i="22"/>
  <c r="AB13" i="22"/>
  <c r="AA13" i="22"/>
  <c r="Z13" i="22"/>
  <c r="Y13" i="22"/>
  <c r="X13" i="22"/>
  <c r="DS12" i="22"/>
  <c r="DR12" i="22"/>
  <c r="DQ12" i="22"/>
  <c r="DP12" i="22"/>
  <c r="DO12" i="22"/>
  <c r="DN12" i="22"/>
  <c r="DM12" i="22"/>
  <c r="DL12" i="22"/>
  <c r="DK12" i="22"/>
  <c r="DJ12" i="22"/>
  <c r="CO12" i="22"/>
  <c r="CN12" i="22"/>
  <c r="CM12" i="22"/>
  <c r="CL12" i="22"/>
  <c r="CK12" i="22"/>
  <c r="CJ12" i="22"/>
  <c r="CI12" i="22"/>
  <c r="CH12" i="22"/>
  <c r="CG12" i="22"/>
  <c r="CF12" i="22"/>
  <c r="BK12" i="22"/>
  <c r="BJ12" i="22"/>
  <c r="BI12" i="22"/>
  <c r="BH12" i="22"/>
  <c r="BG12" i="22"/>
  <c r="BF12" i="22"/>
  <c r="BE12" i="22"/>
  <c r="BD12" i="22"/>
  <c r="BC12" i="22"/>
  <c r="BB12" i="22"/>
  <c r="AG12" i="22"/>
  <c r="AF12" i="22"/>
  <c r="AE12" i="22"/>
  <c r="AD12" i="22"/>
  <c r="AC12" i="22"/>
  <c r="AB12" i="22"/>
  <c r="AA12" i="22"/>
  <c r="Z12" i="22"/>
  <c r="Y12" i="22"/>
  <c r="X12" i="22"/>
  <c r="DS11" i="22"/>
  <c r="DR11" i="22"/>
  <c r="DQ11" i="22"/>
  <c r="DP11" i="22"/>
  <c r="DO11" i="22"/>
  <c r="DN11" i="22"/>
  <c r="DM11" i="22"/>
  <c r="DL11" i="22"/>
  <c r="DK11" i="22"/>
  <c r="DJ11" i="22"/>
  <c r="CO11" i="22"/>
  <c r="CN11" i="22"/>
  <c r="CM11" i="22"/>
  <c r="CL11" i="22"/>
  <c r="CK11" i="22"/>
  <c r="CJ11" i="22"/>
  <c r="CI11" i="22"/>
  <c r="CH11" i="22"/>
  <c r="CG11" i="22"/>
  <c r="CF11" i="22"/>
  <c r="BK11" i="22"/>
  <c r="BJ11" i="22"/>
  <c r="BI11" i="22"/>
  <c r="BH11" i="22"/>
  <c r="BG11" i="22"/>
  <c r="BF11" i="22"/>
  <c r="BE11" i="22"/>
  <c r="BD11" i="22"/>
  <c r="BC11" i="22"/>
  <c r="BB11" i="22"/>
  <c r="AG11" i="22"/>
  <c r="AF11" i="22"/>
  <c r="AE11" i="22"/>
  <c r="AD11" i="22"/>
  <c r="AC11" i="22"/>
  <c r="AB11" i="22"/>
  <c r="AA11" i="22"/>
  <c r="Z11" i="22"/>
  <c r="Y11" i="22"/>
  <c r="X11" i="22"/>
  <c r="DS10" i="22"/>
  <c r="DR10" i="22"/>
  <c r="DQ10" i="22"/>
  <c r="DP10" i="22"/>
  <c r="DO10" i="22"/>
  <c r="DN10" i="22"/>
  <c r="DM10" i="22"/>
  <c r="DL10" i="22"/>
  <c r="DK10" i="22"/>
  <c r="DJ10" i="22"/>
  <c r="CO10" i="22"/>
  <c r="CN10" i="22"/>
  <c r="CM10" i="22"/>
  <c r="CL10" i="22"/>
  <c r="CK10" i="22"/>
  <c r="CJ10" i="22"/>
  <c r="CI10" i="22"/>
  <c r="CH10" i="22"/>
  <c r="CG10" i="22"/>
  <c r="CF10" i="22"/>
  <c r="BK10" i="22"/>
  <c r="BJ10" i="22"/>
  <c r="BI10" i="22"/>
  <c r="BH10" i="22"/>
  <c r="BG10" i="22"/>
  <c r="BF10" i="22"/>
  <c r="BE10" i="22"/>
  <c r="BD10" i="22"/>
  <c r="BC10" i="22"/>
  <c r="BB10" i="22"/>
  <c r="AG10" i="22"/>
  <c r="AF10" i="22"/>
  <c r="AE10" i="22"/>
  <c r="AD10" i="22"/>
  <c r="AC10" i="22"/>
  <c r="AB10" i="22"/>
  <c r="AA10" i="22"/>
  <c r="Z10" i="22"/>
  <c r="Y10" i="22"/>
  <c r="X10" i="22"/>
  <c r="DS9" i="22"/>
  <c r="DR9" i="22"/>
  <c r="DQ9" i="22"/>
  <c r="DP9" i="22"/>
  <c r="DO9" i="22"/>
  <c r="DN9" i="22"/>
  <c r="DM9" i="22"/>
  <c r="DL9" i="22"/>
  <c r="DK9" i="22"/>
  <c r="DJ9" i="22"/>
  <c r="CO9" i="22"/>
  <c r="CN9" i="22"/>
  <c r="CM9" i="22"/>
  <c r="CL9" i="22"/>
  <c r="CK9" i="22"/>
  <c r="CJ9" i="22"/>
  <c r="CI9" i="22"/>
  <c r="CH9" i="22"/>
  <c r="CG9" i="22"/>
  <c r="CF9" i="22"/>
  <c r="BK9" i="22"/>
  <c r="BJ9" i="22"/>
  <c r="BI9" i="22"/>
  <c r="BH9" i="22"/>
  <c r="BG9" i="22"/>
  <c r="BF9" i="22"/>
  <c r="BE9" i="22"/>
  <c r="BD9" i="22"/>
  <c r="BC9" i="22"/>
  <c r="BB9" i="22"/>
  <c r="AG9" i="22"/>
  <c r="AF9" i="22"/>
  <c r="AE9" i="22"/>
  <c r="AD9" i="22"/>
  <c r="AC9" i="22"/>
  <c r="AB9" i="22"/>
  <c r="AA9" i="22"/>
  <c r="Z9" i="22"/>
  <c r="Y9" i="22"/>
  <c r="X9" i="22"/>
  <c r="DS8" i="22"/>
  <c r="DR8" i="22"/>
  <c r="DQ8" i="22"/>
  <c r="DP8" i="22"/>
  <c r="DO8" i="22"/>
  <c r="DN8" i="22"/>
  <c r="DM8" i="22"/>
  <c r="DL8" i="22"/>
  <c r="DK8" i="22"/>
  <c r="DJ8" i="22"/>
  <c r="CO8" i="22"/>
  <c r="CN8" i="22"/>
  <c r="CM8" i="22"/>
  <c r="CL8" i="22"/>
  <c r="CK8" i="22"/>
  <c r="CJ8" i="22"/>
  <c r="CI8" i="22"/>
  <c r="CH8" i="22"/>
  <c r="CG8" i="22"/>
  <c r="CF8" i="22"/>
  <c r="BK8" i="22"/>
  <c r="BJ8" i="22"/>
  <c r="BI8" i="22"/>
  <c r="BH8" i="22"/>
  <c r="BG8" i="22"/>
  <c r="BF8" i="22"/>
  <c r="BE8" i="22"/>
  <c r="BD8" i="22"/>
  <c r="BC8" i="22"/>
  <c r="BB8" i="22"/>
  <c r="AG8" i="22"/>
  <c r="AF8" i="22"/>
  <c r="AE8" i="22"/>
  <c r="AD8" i="22"/>
  <c r="AC8" i="22"/>
  <c r="AB8" i="22"/>
  <c r="AA8" i="22"/>
  <c r="Z8" i="22"/>
  <c r="Y8" i="22"/>
  <c r="X8" i="22"/>
  <c r="DS7" i="22"/>
  <c r="DR7" i="22"/>
  <c r="DQ7" i="22"/>
  <c r="DP7" i="22"/>
  <c r="DO7" i="22"/>
  <c r="DN7" i="22"/>
  <c r="DM7" i="22"/>
  <c r="DL7" i="22"/>
  <c r="DK7" i="22"/>
  <c r="DJ7" i="22"/>
  <c r="CO7" i="22"/>
  <c r="CN7" i="22"/>
  <c r="CM7" i="22"/>
  <c r="CL7" i="22"/>
  <c r="CK7" i="22"/>
  <c r="CJ7" i="22"/>
  <c r="CI7" i="22"/>
  <c r="CH7" i="22"/>
  <c r="CG7" i="22"/>
  <c r="CF7" i="22"/>
  <c r="BK7" i="22"/>
  <c r="BJ7" i="22"/>
  <c r="BI7" i="22"/>
  <c r="BH7" i="22"/>
  <c r="BG7" i="22"/>
  <c r="BF7" i="22"/>
  <c r="BE7" i="22"/>
  <c r="BD7" i="22"/>
  <c r="BC7" i="22"/>
  <c r="BB7" i="22"/>
  <c r="AG7" i="22"/>
  <c r="AF7" i="22"/>
  <c r="AE7" i="22"/>
  <c r="AD7" i="22"/>
  <c r="AC7" i="22"/>
  <c r="AB7" i="22"/>
  <c r="AA7" i="22"/>
  <c r="Z7" i="22"/>
  <c r="Y7" i="22"/>
  <c r="X7" i="22"/>
  <c r="DS6" i="22"/>
  <c r="DR6" i="22"/>
  <c r="DQ6" i="22"/>
  <c r="DP6" i="22"/>
  <c r="DO6" i="22"/>
  <c r="DN6" i="22"/>
  <c r="DM6" i="22"/>
  <c r="DL6" i="22"/>
  <c r="DK6" i="22"/>
  <c r="DJ6" i="22"/>
  <c r="CO6" i="22"/>
  <c r="CN6" i="22"/>
  <c r="CM6" i="22"/>
  <c r="CL6" i="22"/>
  <c r="CK6" i="22"/>
  <c r="CJ6" i="22"/>
  <c r="CI6" i="22"/>
  <c r="CH6" i="22"/>
  <c r="CG6" i="22"/>
  <c r="CF6" i="22"/>
  <c r="BK6" i="22"/>
  <c r="BJ6" i="22"/>
  <c r="BI6" i="22"/>
  <c r="BH6" i="22"/>
  <c r="BG6" i="22"/>
  <c r="BF6" i="22"/>
  <c r="BE6" i="22"/>
  <c r="BD6" i="22"/>
  <c r="BC6" i="22"/>
  <c r="BB6" i="22"/>
  <c r="AG6" i="22"/>
  <c r="AF6" i="22"/>
  <c r="AE6" i="22"/>
  <c r="AD6" i="22"/>
  <c r="AC6" i="22"/>
  <c r="AB6" i="22"/>
  <c r="AA6" i="22"/>
  <c r="Z6" i="22"/>
  <c r="Y6" i="22"/>
  <c r="X6" i="22"/>
  <c r="DS5" i="22"/>
  <c r="DR5" i="22"/>
  <c r="DQ5" i="22"/>
  <c r="DP5" i="22"/>
  <c r="DO5" i="22"/>
  <c r="DN5" i="22"/>
  <c r="DM5" i="22"/>
  <c r="DL5" i="22"/>
  <c r="DK5" i="22"/>
  <c r="DJ5" i="22"/>
  <c r="CO5" i="22"/>
  <c r="CN5" i="22"/>
  <c r="CM5" i="22"/>
  <c r="CL5" i="22"/>
  <c r="CK5" i="22"/>
  <c r="CJ5" i="22"/>
  <c r="CI5" i="22"/>
  <c r="CH5" i="22"/>
  <c r="CG5" i="22"/>
  <c r="CF5" i="22"/>
  <c r="BK5" i="22"/>
  <c r="BJ5" i="22"/>
  <c r="BI5" i="22"/>
  <c r="BH5" i="22"/>
  <c r="BG5" i="22"/>
  <c r="BF5" i="22"/>
  <c r="BE5" i="22"/>
  <c r="BD5" i="22"/>
  <c r="BC5" i="22"/>
  <c r="BB5" i="22"/>
  <c r="AG5" i="22"/>
  <c r="AF5" i="22"/>
  <c r="AE5" i="22"/>
  <c r="AD5" i="22"/>
  <c r="AC5" i="22"/>
  <c r="AB5" i="22"/>
  <c r="AA5" i="22"/>
  <c r="Z5" i="22"/>
  <c r="Y5" i="22"/>
  <c r="X5" i="22"/>
  <c r="BW26" i="21"/>
  <c r="BV26" i="21"/>
  <c r="BU26" i="21"/>
  <c r="BT26" i="21"/>
  <c r="BS26" i="21"/>
  <c r="BR26" i="21"/>
  <c r="BE26" i="21"/>
  <c r="BD26" i="21"/>
  <c r="BC26" i="21"/>
  <c r="BB26" i="21"/>
  <c r="BA26" i="21"/>
  <c r="AZ26" i="21"/>
  <c r="AM26" i="21"/>
  <c r="AL26" i="21"/>
  <c r="AK26" i="21"/>
  <c r="AJ26" i="21"/>
  <c r="AI26" i="21"/>
  <c r="AH26" i="21"/>
  <c r="U26" i="21"/>
  <c r="T26" i="21"/>
  <c r="S26" i="21"/>
  <c r="R26" i="21"/>
  <c r="Q26" i="21"/>
  <c r="P26" i="21"/>
  <c r="BP24" i="21"/>
  <c r="BV24" i="21" s="1"/>
  <c r="BO24" i="21"/>
  <c r="BU24" i="21" s="1"/>
  <c r="BN24" i="21"/>
  <c r="BT24" i="21" s="1"/>
  <c r="BM24" i="21"/>
  <c r="BS24" i="21" s="1"/>
  <c r="BL24" i="21"/>
  <c r="BR24" i="21" s="1"/>
  <c r="AX24" i="21"/>
  <c r="BD24" i="21" s="1"/>
  <c r="AW24" i="21"/>
  <c r="BC24" i="21" s="1"/>
  <c r="AV24" i="21"/>
  <c r="BB24" i="21" s="1"/>
  <c r="AU24" i="21"/>
  <c r="BA24" i="21" s="1"/>
  <c r="AT24" i="21"/>
  <c r="AZ24" i="21" s="1"/>
  <c r="AF24" i="21"/>
  <c r="AL24" i="21" s="1"/>
  <c r="AE24" i="21"/>
  <c r="AK24" i="21" s="1"/>
  <c r="AD24" i="21"/>
  <c r="AJ24" i="21" s="1"/>
  <c r="AC24" i="21"/>
  <c r="AI24" i="21" s="1"/>
  <c r="AB24" i="21"/>
  <c r="AH24" i="21" s="1"/>
  <c r="N24" i="21"/>
  <c r="M24" i="21"/>
  <c r="L24" i="21"/>
  <c r="K24" i="21"/>
  <c r="J24" i="21"/>
  <c r="H24" i="21"/>
  <c r="T24" i="21" s="1"/>
  <c r="G24" i="21"/>
  <c r="S24" i="21" s="1"/>
  <c r="F24" i="21"/>
  <c r="R24" i="21" s="1"/>
  <c r="E24" i="21"/>
  <c r="Q24" i="21" s="1"/>
  <c r="D24" i="21"/>
  <c r="P24" i="21" s="1"/>
  <c r="BV23" i="21"/>
  <c r="BU23" i="21"/>
  <c r="BT23" i="21"/>
  <c r="BS23" i="21"/>
  <c r="BR23" i="21"/>
  <c r="BQ23" i="21"/>
  <c r="BW23" i="21" s="1"/>
  <c r="BD23" i="21"/>
  <c r="BC23" i="21"/>
  <c r="BB23" i="21"/>
  <c r="BA23" i="21"/>
  <c r="AZ23" i="21"/>
  <c r="AY23" i="21"/>
  <c r="BE23" i="21" s="1"/>
  <c r="AL23" i="21"/>
  <c r="AK23" i="21"/>
  <c r="AJ23" i="21"/>
  <c r="AI23" i="21"/>
  <c r="AH23" i="21"/>
  <c r="AG23" i="21"/>
  <c r="AM23" i="21" s="1"/>
  <c r="T23" i="21"/>
  <c r="S23" i="21"/>
  <c r="R23" i="21"/>
  <c r="Q23" i="21"/>
  <c r="P23" i="21"/>
  <c r="O23" i="21"/>
  <c r="I23" i="21"/>
  <c r="BV22" i="21"/>
  <c r="BU22" i="21"/>
  <c r="BT22" i="21"/>
  <c r="BS22" i="21"/>
  <c r="BR22" i="21"/>
  <c r="BQ22" i="21"/>
  <c r="BW22" i="21" s="1"/>
  <c r="BD22" i="21"/>
  <c r="BC22" i="21"/>
  <c r="BB22" i="21"/>
  <c r="BA22" i="21"/>
  <c r="AZ22" i="21"/>
  <c r="AY22" i="21"/>
  <c r="BE22" i="21" s="1"/>
  <c r="AL22" i="21"/>
  <c r="AK22" i="21"/>
  <c r="AJ22" i="21"/>
  <c r="AI22" i="21"/>
  <c r="AH22" i="21"/>
  <c r="AG22" i="21"/>
  <c r="AM22" i="21" s="1"/>
  <c r="T22" i="21"/>
  <c r="S22" i="21"/>
  <c r="R22" i="21"/>
  <c r="Q22" i="21"/>
  <c r="P22" i="21"/>
  <c r="O22" i="21"/>
  <c r="I22" i="21"/>
  <c r="U22" i="21" s="1"/>
  <c r="BV21" i="21"/>
  <c r="BU21" i="21"/>
  <c r="BT21" i="21"/>
  <c r="BS21" i="21"/>
  <c r="BR21" i="21"/>
  <c r="BQ21" i="21"/>
  <c r="BW21" i="21" s="1"/>
  <c r="BD21" i="21"/>
  <c r="BC21" i="21"/>
  <c r="BB21" i="21"/>
  <c r="BA21" i="21"/>
  <c r="AZ21" i="21"/>
  <c r="AY21" i="21"/>
  <c r="BE21" i="21" s="1"/>
  <c r="AL21" i="21"/>
  <c r="AK21" i="21"/>
  <c r="AJ21" i="21"/>
  <c r="AI21" i="21"/>
  <c r="AH21" i="21"/>
  <c r="AG21" i="21"/>
  <c r="AM21" i="21" s="1"/>
  <c r="T21" i="21"/>
  <c r="S21" i="21"/>
  <c r="R21" i="21"/>
  <c r="Q21" i="21"/>
  <c r="P21" i="21"/>
  <c r="O21" i="21"/>
  <c r="I21" i="21"/>
  <c r="BV20" i="21"/>
  <c r="BU20" i="21"/>
  <c r="BT20" i="21"/>
  <c r="BS20" i="21"/>
  <c r="BR20" i="21"/>
  <c r="BQ20" i="21"/>
  <c r="BW20" i="21" s="1"/>
  <c r="BD20" i="21"/>
  <c r="BC20" i="21"/>
  <c r="BB20" i="21"/>
  <c r="BA20" i="21"/>
  <c r="AZ20" i="21"/>
  <c r="AY20" i="21"/>
  <c r="BE20" i="21" s="1"/>
  <c r="AL20" i="21"/>
  <c r="AK20" i="21"/>
  <c r="AJ20" i="21"/>
  <c r="AI20" i="21"/>
  <c r="AH20" i="21"/>
  <c r="AG20" i="21"/>
  <c r="AM20" i="21" s="1"/>
  <c r="T20" i="21"/>
  <c r="S20" i="21"/>
  <c r="R20" i="21"/>
  <c r="Q20" i="21"/>
  <c r="P20" i="21"/>
  <c r="O20" i="21"/>
  <c r="I20" i="21"/>
  <c r="BV19" i="21"/>
  <c r="BU19" i="21"/>
  <c r="BT19" i="21"/>
  <c r="BS19" i="21"/>
  <c r="BR19" i="21"/>
  <c r="BQ19" i="21"/>
  <c r="BW19" i="21" s="1"/>
  <c r="BD19" i="21"/>
  <c r="BC19" i="21"/>
  <c r="BB19" i="21"/>
  <c r="BA19" i="21"/>
  <c r="AZ19" i="21"/>
  <c r="AY19" i="21"/>
  <c r="BE19" i="21" s="1"/>
  <c r="AL19" i="21"/>
  <c r="AK19" i="21"/>
  <c r="AJ19" i="21"/>
  <c r="AI19" i="21"/>
  <c r="AH19" i="21"/>
  <c r="AG19" i="21"/>
  <c r="AM19" i="21" s="1"/>
  <c r="T19" i="21"/>
  <c r="S19" i="21"/>
  <c r="R19" i="21"/>
  <c r="Q19" i="21"/>
  <c r="P19" i="21"/>
  <c r="O19" i="21"/>
  <c r="I19" i="21"/>
  <c r="BV18" i="21"/>
  <c r="BU18" i="21"/>
  <c r="BT18" i="21"/>
  <c r="BS18" i="21"/>
  <c r="BR18" i="21"/>
  <c r="BQ18" i="21"/>
  <c r="BW18" i="21" s="1"/>
  <c r="BD18" i="21"/>
  <c r="BC18" i="21"/>
  <c r="BB18" i="21"/>
  <c r="BA18" i="21"/>
  <c r="AZ18" i="21"/>
  <c r="AY18" i="21"/>
  <c r="BE18" i="21" s="1"/>
  <c r="AL18" i="21"/>
  <c r="AK18" i="21"/>
  <c r="AJ18" i="21"/>
  <c r="AI18" i="21"/>
  <c r="AH18" i="21"/>
  <c r="AG18" i="21"/>
  <c r="AM18" i="21" s="1"/>
  <c r="T18" i="21"/>
  <c r="S18" i="21"/>
  <c r="R18" i="21"/>
  <c r="Q18" i="21"/>
  <c r="P18" i="21"/>
  <c r="O18" i="21"/>
  <c r="I18" i="21"/>
  <c r="U18" i="21" s="1"/>
  <c r="BV17" i="21"/>
  <c r="BU17" i="21"/>
  <c r="BT17" i="21"/>
  <c r="BS17" i="21"/>
  <c r="BR17" i="21"/>
  <c r="BQ17" i="21"/>
  <c r="BW17" i="21" s="1"/>
  <c r="BD17" i="21"/>
  <c r="BC17" i="21"/>
  <c r="BB17" i="21"/>
  <c r="BA17" i="21"/>
  <c r="AZ17" i="21"/>
  <c r="AY17" i="21"/>
  <c r="BE17" i="21" s="1"/>
  <c r="AL17" i="21"/>
  <c r="AK17" i="21"/>
  <c r="AJ17" i="21"/>
  <c r="AI17" i="21"/>
  <c r="AH17" i="21"/>
  <c r="AG17" i="21"/>
  <c r="AM17" i="21" s="1"/>
  <c r="T17" i="21"/>
  <c r="S17" i="21"/>
  <c r="R17" i="21"/>
  <c r="Q17" i="21"/>
  <c r="P17" i="21"/>
  <c r="O17" i="21"/>
  <c r="U17" i="21" s="1"/>
  <c r="I17" i="21"/>
  <c r="BV16" i="21"/>
  <c r="BU16" i="21"/>
  <c r="BT16" i="21"/>
  <c r="BS16" i="21"/>
  <c r="BR16" i="21"/>
  <c r="BQ16" i="21"/>
  <c r="BW16" i="21" s="1"/>
  <c r="BD16" i="21"/>
  <c r="BC16" i="21"/>
  <c r="BB16" i="21"/>
  <c r="BA16" i="21"/>
  <c r="AZ16" i="21"/>
  <c r="AY16" i="21"/>
  <c r="BE16" i="21" s="1"/>
  <c r="AL16" i="21"/>
  <c r="AK16" i="21"/>
  <c r="AJ16" i="21"/>
  <c r="AI16" i="21"/>
  <c r="AH16" i="21"/>
  <c r="AG16" i="21"/>
  <c r="AM16" i="21" s="1"/>
  <c r="T16" i="21"/>
  <c r="S16" i="21"/>
  <c r="R16" i="21"/>
  <c r="Q16" i="21"/>
  <c r="P16" i="21"/>
  <c r="O16" i="21"/>
  <c r="I16" i="21"/>
  <c r="U16" i="21" s="1"/>
  <c r="BW15" i="21"/>
  <c r="BV15" i="21"/>
  <c r="BU15" i="21"/>
  <c r="BT15" i="21"/>
  <c r="BS15" i="21"/>
  <c r="BR15" i="21"/>
  <c r="BQ15" i="21"/>
  <c r="BD15" i="21"/>
  <c r="BC15" i="21"/>
  <c r="BB15" i="21"/>
  <c r="BA15" i="21"/>
  <c r="AZ15" i="21"/>
  <c r="AY15" i="21"/>
  <c r="BE15" i="21" s="1"/>
  <c r="AL15" i="21"/>
  <c r="AK15" i="21"/>
  <c r="AJ15" i="21"/>
  <c r="AI15" i="21"/>
  <c r="AH15" i="21"/>
  <c r="AG15" i="21"/>
  <c r="AM15" i="21" s="1"/>
  <c r="T15" i="21"/>
  <c r="S15" i="21"/>
  <c r="R15" i="21"/>
  <c r="Q15" i="21"/>
  <c r="P15" i="21"/>
  <c r="O15" i="21"/>
  <c r="I15" i="21"/>
  <c r="U15" i="21" s="1"/>
  <c r="BV14" i="21"/>
  <c r="BU14" i="21"/>
  <c r="BT14" i="21"/>
  <c r="BS14" i="21"/>
  <c r="BR14" i="21"/>
  <c r="BQ14" i="21"/>
  <c r="BW14" i="21" s="1"/>
  <c r="BD14" i="21"/>
  <c r="BC14" i="21"/>
  <c r="BB14" i="21"/>
  <c r="BA14" i="21"/>
  <c r="AZ14" i="21"/>
  <c r="AY14" i="21"/>
  <c r="BE14" i="21" s="1"/>
  <c r="AL14" i="21"/>
  <c r="AK14" i="21"/>
  <c r="AJ14" i="21"/>
  <c r="AI14" i="21"/>
  <c r="AH14" i="21"/>
  <c r="AG14" i="21"/>
  <c r="AM14" i="21" s="1"/>
  <c r="T14" i="21"/>
  <c r="S14" i="21"/>
  <c r="R14" i="21"/>
  <c r="Q14" i="21"/>
  <c r="P14" i="21"/>
  <c r="O14" i="21"/>
  <c r="I14" i="21"/>
  <c r="BV13" i="21"/>
  <c r="BU13" i="21"/>
  <c r="BT13" i="21"/>
  <c r="BS13" i="21"/>
  <c r="BR13" i="21"/>
  <c r="BQ13" i="21"/>
  <c r="BW13" i="21" s="1"/>
  <c r="BD13" i="21"/>
  <c r="BC13" i="21"/>
  <c r="BB13" i="21"/>
  <c r="BA13" i="21"/>
  <c r="AZ13" i="21"/>
  <c r="AY13" i="21"/>
  <c r="BE13" i="21" s="1"/>
  <c r="AL13" i="21"/>
  <c r="AK13" i="21"/>
  <c r="AJ13" i="21"/>
  <c r="AI13" i="21"/>
  <c r="AH13" i="21"/>
  <c r="AG13" i="21"/>
  <c r="AM13" i="21" s="1"/>
  <c r="T13" i="21"/>
  <c r="S13" i="21"/>
  <c r="R13" i="21"/>
  <c r="Q13" i="21"/>
  <c r="P13" i="21"/>
  <c r="O13" i="21"/>
  <c r="I13" i="21"/>
  <c r="BV12" i="21"/>
  <c r="BU12" i="21"/>
  <c r="BT12" i="21"/>
  <c r="BS12" i="21"/>
  <c r="BR12" i="21"/>
  <c r="BQ12" i="21"/>
  <c r="BW12" i="21" s="1"/>
  <c r="BD12" i="21"/>
  <c r="BC12" i="21"/>
  <c r="BB12" i="21"/>
  <c r="BA12" i="21"/>
  <c r="AZ12" i="21"/>
  <c r="AY12" i="21"/>
  <c r="BE12" i="21" s="1"/>
  <c r="AL12" i="21"/>
  <c r="AK12" i="21"/>
  <c r="AJ12" i="21"/>
  <c r="AI12" i="21"/>
  <c r="AH12" i="21"/>
  <c r="AG12" i="21"/>
  <c r="AM12" i="21" s="1"/>
  <c r="T12" i="21"/>
  <c r="S12" i="21"/>
  <c r="R12" i="21"/>
  <c r="Q12" i="21"/>
  <c r="P12" i="21"/>
  <c r="O12" i="21"/>
  <c r="I12" i="21"/>
  <c r="U12" i="21" s="1"/>
  <c r="BW11" i="21"/>
  <c r="BV11" i="21"/>
  <c r="BU11" i="21"/>
  <c r="BT11" i="21"/>
  <c r="BS11" i="21"/>
  <c r="BR11" i="21"/>
  <c r="BQ11" i="21"/>
  <c r="BD11" i="21"/>
  <c r="BC11" i="21"/>
  <c r="BB11" i="21"/>
  <c r="BA11" i="21"/>
  <c r="AZ11" i="21"/>
  <c r="AY11" i="21"/>
  <c r="BE11" i="21" s="1"/>
  <c r="AL11" i="21"/>
  <c r="AK11" i="21"/>
  <c r="AJ11" i="21"/>
  <c r="AI11" i="21"/>
  <c r="AH11" i="21"/>
  <c r="AG11" i="21"/>
  <c r="AM11" i="21" s="1"/>
  <c r="T11" i="21"/>
  <c r="S11" i="21"/>
  <c r="R11" i="21"/>
  <c r="Q11" i="21"/>
  <c r="P11" i="21"/>
  <c r="O11" i="21"/>
  <c r="I11" i="21"/>
  <c r="BV10" i="21"/>
  <c r="BU10" i="21"/>
  <c r="BT10" i="21"/>
  <c r="BS10" i="21"/>
  <c r="BR10" i="21"/>
  <c r="BQ10" i="21"/>
  <c r="BW10" i="21" s="1"/>
  <c r="BD10" i="21"/>
  <c r="BC10" i="21"/>
  <c r="BB10" i="21"/>
  <c r="BA10" i="21"/>
  <c r="AZ10" i="21"/>
  <c r="AY10" i="21"/>
  <c r="BE10" i="21" s="1"/>
  <c r="AL10" i="21"/>
  <c r="AK10" i="21"/>
  <c r="AJ10" i="21"/>
  <c r="AI10" i="21"/>
  <c r="AH10" i="21"/>
  <c r="AG10" i="21"/>
  <c r="AM10" i="21" s="1"/>
  <c r="T10" i="21"/>
  <c r="S10" i="21"/>
  <c r="R10" i="21"/>
  <c r="Q10" i="21"/>
  <c r="P10" i="21"/>
  <c r="O10" i="21"/>
  <c r="I10" i="21"/>
  <c r="U10" i="21" s="1"/>
  <c r="BV9" i="21"/>
  <c r="BU9" i="21"/>
  <c r="BT9" i="21"/>
  <c r="BS9" i="21"/>
  <c r="BR9" i="21"/>
  <c r="BQ9" i="21"/>
  <c r="BW9" i="21" s="1"/>
  <c r="BD9" i="21"/>
  <c r="BC9" i="21"/>
  <c r="BB9" i="21"/>
  <c r="BA9" i="21"/>
  <c r="AZ9" i="21"/>
  <c r="AY9" i="21"/>
  <c r="BE9" i="21" s="1"/>
  <c r="AL9" i="21"/>
  <c r="AK9" i="21"/>
  <c r="AJ9" i="21"/>
  <c r="AI9" i="21"/>
  <c r="AH9" i="21"/>
  <c r="AG9" i="21"/>
  <c r="AM9" i="21" s="1"/>
  <c r="T9" i="21"/>
  <c r="S9" i="21"/>
  <c r="R9" i="21"/>
  <c r="Q9" i="21"/>
  <c r="P9" i="21"/>
  <c r="O9" i="21"/>
  <c r="I9" i="21"/>
  <c r="BV8" i="21"/>
  <c r="BU8" i="21"/>
  <c r="BT8" i="21"/>
  <c r="BS8" i="21"/>
  <c r="BR8" i="21"/>
  <c r="BQ8" i="21"/>
  <c r="BW8" i="21" s="1"/>
  <c r="BD8" i="21"/>
  <c r="BC8" i="21"/>
  <c r="BB8" i="21"/>
  <c r="BA8" i="21"/>
  <c r="AZ8" i="21"/>
  <c r="AY8" i="21"/>
  <c r="BE8" i="21" s="1"/>
  <c r="AM8" i="21"/>
  <c r="AL8" i="21"/>
  <c r="AK8" i="21"/>
  <c r="AJ8" i="21"/>
  <c r="AI8" i="21"/>
  <c r="AH8" i="21"/>
  <c r="AG8" i="21"/>
  <c r="T8" i="21"/>
  <c r="S8" i="21"/>
  <c r="R8" i="21"/>
  <c r="Q8" i="21"/>
  <c r="P8" i="21"/>
  <c r="O8" i="21"/>
  <c r="I8" i="21"/>
  <c r="BV7" i="21"/>
  <c r="BU7" i="21"/>
  <c r="BT7" i="21"/>
  <c r="BS7" i="21"/>
  <c r="BR7" i="21"/>
  <c r="BQ7" i="21"/>
  <c r="BW7" i="21" s="1"/>
  <c r="BD7" i="21"/>
  <c r="BC7" i="21"/>
  <c r="BB7" i="21"/>
  <c r="BA7" i="21"/>
  <c r="AZ7" i="21"/>
  <c r="AY7" i="21"/>
  <c r="BE7" i="21" s="1"/>
  <c r="AL7" i="21"/>
  <c r="AK7" i="21"/>
  <c r="AJ7" i="21"/>
  <c r="AI7" i="21"/>
  <c r="AH7" i="21"/>
  <c r="AG7" i="21"/>
  <c r="AM7" i="21" s="1"/>
  <c r="T7" i="21"/>
  <c r="S7" i="21"/>
  <c r="R7" i="21"/>
  <c r="Q7" i="21"/>
  <c r="P7" i="21"/>
  <c r="O7" i="21"/>
  <c r="I7" i="21"/>
  <c r="BV6" i="21"/>
  <c r="BU6" i="21"/>
  <c r="BT6" i="21"/>
  <c r="BS6" i="21"/>
  <c r="BR6" i="21"/>
  <c r="BQ6" i="21"/>
  <c r="BW6" i="21" s="1"/>
  <c r="BD6" i="21"/>
  <c r="BC6" i="21"/>
  <c r="BB6" i="21"/>
  <c r="BA6" i="21"/>
  <c r="AZ6" i="21"/>
  <c r="AY6" i="21"/>
  <c r="BE6" i="21" s="1"/>
  <c r="AL6" i="21"/>
  <c r="AK6" i="21"/>
  <c r="AJ6" i="21"/>
  <c r="AI6" i="21"/>
  <c r="AH6" i="21"/>
  <c r="AG6" i="21"/>
  <c r="AM6" i="21" s="1"/>
  <c r="T6" i="21"/>
  <c r="S6" i="21"/>
  <c r="R6" i="21"/>
  <c r="Q6" i="21"/>
  <c r="P6" i="21"/>
  <c r="O6" i="21"/>
  <c r="I6" i="21"/>
  <c r="BV5" i="21"/>
  <c r="BU5" i="21"/>
  <c r="BT5" i="21"/>
  <c r="BS5" i="21"/>
  <c r="BR5" i="21"/>
  <c r="BQ5" i="21"/>
  <c r="BW5" i="21" s="1"/>
  <c r="BD5" i="21"/>
  <c r="BC5" i="21"/>
  <c r="BB5" i="21"/>
  <c r="BA5" i="21"/>
  <c r="AY5" i="21"/>
  <c r="BE5" i="21" s="1"/>
  <c r="AL5" i="21"/>
  <c r="AK5" i="21"/>
  <c r="AJ5" i="21"/>
  <c r="AI5" i="21"/>
  <c r="AH5" i="21"/>
  <c r="AG5" i="21"/>
  <c r="AM5" i="21" s="1"/>
  <c r="T5" i="21"/>
  <c r="S5" i="21"/>
  <c r="R5" i="21"/>
  <c r="Q5" i="21"/>
  <c r="P5" i="21"/>
  <c r="O5" i="21"/>
  <c r="I5" i="21"/>
  <c r="I24" i="21" s="1"/>
  <c r="DJ26" i="20"/>
  <c r="DI26" i="20"/>
  <c r="DH26" i="20"/>
  <c r="DG26" i="20"/>
  <c r="DF26" i="20"/>
  <c r="DE26" i="20"/>
  <c r="DD26" i="20"/>
  <c r="DC26" i="20"/>
  <c r="DB26" i="20"/>
  <c r="DK26" i="20" s="1"/>
  <c r="CH26" i="20"/>
  <c r="CG26" i="20"/>
  <c r="CF26" i="20"/>
  <c r="CE26" i="20"/>
  <c r="CD26" i="20"/>
  <c r="CC26" i="20"/>
  <c r="CB26" i="20"/>
  <c r="CA26" i="20"/>
  <c r="BZ26" i="20"/>
  <c r="CI26" i="20" s="1"/>
  <c r="BF26" i="20"/>
  <c r="BE26" i="20"/>
  <c r="BD26" i="20"/>
  <c r="BC26" i="20"/>
  <c r="BB26" i="20"/>
  <c r="BA26" i="20"/>
  <c r="AZ26" i="20"/>
  <c r="AY26" i="20"/>
  <c r="AX26" i="20"/>
  <c r="BG26" i="20" s="1"/>
  <c r="AD26" i="20"/>
  <c r="AC26" i="20"/>
  <c r="AB26" i="20"/>
  <c r="AA26" i="20"/>
  <c r="Z26" i="20"/>
  <c r="Y26" i="20"/>
  <c r="X26" i="20"/>
  <c r="W26" i="20"/>
  <c r="V26" i="20"/>
  <c r="AE26" i="20" s="1"/>
  <c r="DJ24" i="20"/>
  <c r="DD24" i="20"/>
  <c r="DC24" i="20"/>
  <c r="DB24" i="20"/>
  <c r="DI24" i="20"/>
  <c r="DH24" i="20"/>
  <c r="DG24" i="20"/>
  <c r="DF24" i="20"/>
  <c r="DE24" i="20"/>
  <c r="AM24" i="20"/>
  <c r="BE24" i="20" s="1"/>
  <c r="AL24" i="20"/>
  <c r="BD24" i="20" s="1"/>
  <c r="AK24" i="20"/>
  <c r="BC24" i="20" s="1"/>
  <c r="AJ24" i="20"/>
  <c r="BB24" i="20" s="1"/>
  <c r="AI24" i="20"/>
  <c r="BA24" i="20" s="1"/>
  <c r="AH24" i="20"/>
  <c r="AZ24" i="20" s="1"/>
  <c r="BG24" i="20" s="1"/>
  <c r="AD24" i="20"/>
  <c r="AC24" i="20"/>
  <c r="AB24" i="20"/>
  <c r="AA24" i="20"/>
  <c r="Z24" i="20"/>
  <c r="Y24" i="20"/>
  <c r="X24" i="20"/>
  <c r="W24" i="20"/>
  <c r="V24" i="20"/>
  <c r="AE24" i="20" s="1"/>
  <c r="DJ23" i="20"/>
  <c r="DI23" i="20"/>
  <c r="DH23" i="20"/>
  <c r="DG23" i="20"/>
  <c r="DF23" i="20"/>
  <c r="DE23" i="20"/>
  <c r="DD23" i="20"/>
  <c r="DC23" i="20"/>
  <c r="DB23" i="20"/>
  <c r="BF23" i="20"/>
  <c r="BE23" i="20"/>
  <c r="BD23" i="20"/>
  <c r="BC23" i="20"/>
  <c r="BB23" i="20"/>
  <c r="BA23" i="20"/>
  <c r="AZ23" i="20"/>
  <c r="AX23" i="20"/>
  <c r="AD23" i="20"/>
  <c r="AC23" i="20"/>
  <c r="AB23" i="20"/>
  <c r="AA23" i="20"/>
  <c r="Z23" i="20"/>
  <c r="Y23" i="20"/>
  <c r="X23" i="20"/>
  <c r="W23" i="20"/>
  <c r="V23" i="20"/>
  <c r="AE23" i="20" s="1"/>
  <c r="DJ22" i="20"/>
  <c r="DI22" i="20"/>
  <c r="DH22" i="20"/>
  <c r="DG22" i="20"/>
  <c r="DF22" i="20"/>
  <c r="DE22" i="20"/>
  <c r="DD22" i="20"/>
  <c r="DC22" i="20"/>
  <c r="DB22" i="20"/>
  <c r="CH22" i="20"/>
  <c r="CG22" i="20"/>
  <c r="CF22" i="20"/>
  <c r="CE22" i="20"/>
  <c r="CD22" i="20"/>
  <c r="CC22" i="20"/>
  <c r="CB22" i="20"/>
  <c r="CA22" i="20"/>
  <c r="BZ22" i="20"/>
  <c r="BF22" i="20"/>
  <c r="BE22" i="20"/>
  <c r="BD22" i="20"/>
  <c r="BC22" i="20"/>
  <c r="BB22" i="20"/>
  <c r="BA22" i="20"/>
  <c r="AZ22" i="20"/>
  <c r="AY22" i="20"/>
  <c r="AX22" i="20"/>
  <c r="AD22" i="20"/>
  <c r="AC22" i="20"/>
  <c r="AB22" i="20"/>
  <c r="AA22" i="20"/>
  <c r="Z22" i="20"/>
  <c r="Y22" i="20"/>
  <c r="X22" i="20"/>
  <c r="W22" i="20"/>
  <c r="V22" i="20"/>
  <c r="AE22" i="20" s="1"/>
  <c r="DJ21" i="20"/>
  <c r="DI21" i="20"/>
  <c r="DH21" i="20"/>
  <c r="DG21" i="20"/>
  <c r="DF21" i="20"/>
  <c r="DE21" i="20"/>
  <c r="DD21" i="20"/>
  <c r="DC21" i="20"/>
  <c r="DB21" i="20"/>
  <c r="CH21" i="20"/>
  <c r="CG21" i="20"/>
  <c r="CF21" i="20"/>
  <c r="CE21" i="20"/>
  <c r="CD21" i="20"/>
  <c r="CC21" i="20"/>
  <c r="CB21" i="20"/>
  <c r="CA21" i="20"/>
  <c r="BZ21" i="20"/>
  <c r="BF21" i="20"/>
  <c r="BE21" i="20"/>
  <c r="BD21" i="20"/>
  <c r="BC21" i="20"/>
  <c r="BB21" i="20"/>
  <c r="BA21" i="20"/>
  <c r="AZ21" i="20"/>
  <c r="AY21" i="20"/>
  <c r="AX21" i="20"/>
  <c r="AD21" i="20"/>
  <c r="AC21" i="20"/>
  <c r="AB21" i="20"/>
  <c r="AA21" i="20"/>
  <c r="Z21" i="20"/>
  <c r="Y21" i="20"/>
  <c r="X21" i="20"/>
  <c r="W21" i="20"/>
  <c r="V21" i="20"/>
  <c r="AE21" i="20" s="1"/>
  <c r="DJ20" i="20"/>
  <c r="DI20" i="20"/>
  <c r="DH20" i="20"/>
  <c r="DG20" i="20"/>
  <c r="DF20" i="20"/>
  <c r="DE20" i="20"/>
  <c r="DD20" i="20"/>
  <c r="DC20" i="20"/>
  <c r="DB20" i="20"/>
  <c r="CH20" i="20"/>
  <c r="CG20" i="20"/>
  <c r="CF20" i="20"/>
  <c r="CE20" i="20"/>
  <c r="CD20" i="20"/>
  <c r="CC20" i="20"/>
  <c r="CB20" i="20"/>
  <c r="CA20" i="20"/>
  <c r="BZ20" i="20"/>
  <c r="BF20" i="20"/>
  <c r="BE20" i="20"/>
  <c r="BD20" i="20"/>
  <c r="BC20" i="20"/>
  <c r="BB20" i="20"/>
  <c r="BA20" i="20"/>
  <c r="AZ20" i="20"/>
  <c r="AY20" i="20"/>
  <c r="AX20" i="20"/>
  <c r="AD20" i="20"/>
  <c r="AC20" i="20"/>
  <c r="AB20" i="20"/>
  <c r="AA20" i="20"/>
  <c r="Z20" i="20"/>
  <c r="Y20" i="20"/>
  <c r="X20" i="20"/>
  <c r="W20" i="20"/>
  <c r="V20" i="20"/>
  <c r="AE20" i="20" s="1"/>
  <c r="DJ19" i="20"/>
  <c r="DI19" i="20"/>
  <c r="DH19" i="20"/>
  <c r="DG19" i="20"/>
  <c r="DF19" i="20"/>
  <c r="DE19" i="20"/>
  <c r="DD19" i="20"/>
  <c r="DC19" i="20"/>
  <c r="DB19" i="20"/>
  <c r="CH19" i="20"/>
  <c r="CG19" i="20"/>
  <c r="CF19" i="20"/>
  <c r="CE19" i="20"/>
  <c r="CD19" i="20"/>
  <c r="CC19" i="20"/>
  <c r="CB19" i="20"/>
  <c r="CA19" i="20"/>
  <c r="BZ19" i="20"/>
  <c r="BF19" i="20"/>
  <c r="BE19" i="20"/>
  <c r="BD19" i="20"/>
  <c r="BC19" i="20"/>
  <c r="BB19" i="20"/>
  <c r="BA19" i="20"/>
  <c r="AZ19" i="20"/>
  <c r="AY19" i="20"/>
  <c r="AX19" i="20"/>
  <c r="AD19" i="20"/>
  <c r="AC19" i="20"/>
  <c r="AB19" i="20"/>
  <c r="AA19" i="20"/>
  <c r="Z19" i="20"/>
  <c r="Y19" i="20"/>
  <c r="X19" i="20"/>
  <c r="W19" i="20"/>
  <c r="V19" i="20"/>
  <c r="AE19" i="20" s="1"/>
  <c r="DJ18" i="20"/>
  <c r="DI18" i="20"/>
  <c r="DH18" i="20"/>
  <c r="DG18" i="20"/>
  <c r="DF18" i="20"/>
  <c r="DE18" i="20"/>
  <c r="DD18" i="20"/>
  <c r="DC18" i="20"/>
  <c r="DB18" i="20"/>
  <c r="CH18" i="20"/>
  <c r="CG18" i="20"/>
  <c r="CF18" i="20"/>
  <c r="CE18" i="20"/>
  <c r="CD18" i="20"/>
  <c r="CC18" i="20"/>
  <c r="CB18" i="20"/>
  <c r="CA18" i="20"/>
  <c r="BZ18" i="20"/>
  <c r="BF18" i="20"/>
  <c r="BE18" i="20"/>
  <c r="BD18" i="20"/>
  <c r="BC18" i="20"/>
  <c r="BB18" i="20"/>
  <c r="BA18" i="20"/>
  <c r="AZ18" i="20"/>
  <c r="AY18" i="20"/>
  <c r="AX18" i="20"/>
  <c r="AD18" i="20"/>
  <c r="AC18" i="20"/>
  <c r="AB18" i="20"/>
  <c r="AA18" i="20"/>
  <c r="Z18" i="20"/>
  <c r="Y18" i="20"/>
  <c r="X18" i="20"/>
  <c r="W18" i="20"/>
  <c r="V18" i="20"/>
  <c r="AE18" i="20" s="1"/>
  <c r="DJ17" i="20"/>
  <c r="DI17" i="20"/>
  <c r="DH17" i="20"/>
  <c r="DG17" i="20"/>
  <c r="DF17" i="20"/>
  <c r="DE17" i="20"/>
  <c r="DD17" i="20"/>
  <c r="DC17" i="20"/>
  <c r="DB17" i="20"/>
  <c r="CH17" i="20"/>
  <c r="CG17" i="20"/>
  <c r="CF17" i="20"/>
  <c r="CE17" i="20"/>
  <c r="CD17" i="20"/>
  <c r="CC17" i="20"/>
  <c r="CB17" i="20"/>
  <c r="CA17" i="20"/>
  <c r="BZ17" i="20"/>
  <c r="BF17" i="20"/>
  <c r="BE17" i="20"/>
  <c r="BD17" i="20"/>
  <c r="BC17" i="20"/>
  <c r="BB17" i="20"/>
  <c r="BA17" i="20"/>
  <c r="AZ17" i="20"/>
  <c r="AY17" i="20"/>
  <c r="AX17" i="20"/>
  <c r="AD17" i="20"/>
  <c r="AC17" i="20"/>
  <c r="AB17" i="20"/>
  <c r="AA17" i="20"/>
  <c r="Z17" i="20"/>
  <c r="Y17" i="20"/>
  <c r="X17" i="20"/>
  <c r="W17" i="20"/>
  <c r="V17" i="20"/>
  <c r="AE17" i="20" s="1"/>
  <c r="DJ16" i="20"/>
  <c r="DI16" i="20"/>
  <c r="DH16" i="20"/>
  <c r="DG16" i="20"/>
  <c r="DF16" i="20"/>
  <c r="DE16" i="20"/>
  <c r="DD16" i="20"/>
  <c r="DC16" i="20"/>
  <c r="DB16" i="20"/>
  <c r="CH16" i="20"/>
  <c r="CG16" i="20"/>
  <c r="CF16" i="20"/>
  <c r="CE16" i="20"/>
  <c r="CD16" i="20"/>
  <c r="CC16" i="20"/>
  <c r="CB16" i="20"/>
  <c r="CA16" i="20"/>
  <c r="BZ16" i="20"/>
  <c r="BF16" i="20"/>
  <c r="BE16" i="20"/>
  <c r="BD16" i="20"/>
  <c r="BC16" i="20"/>
  <c r="BB16" i="20"/>
  <c r="BA16" i="20"/>
  <c r="AZ16" i="20"/>
  <c r="AY16" i="20"/>
  <c r="AX16" i="20"/>
  <c r="AD16" i="20"/>
  <c r="AC16" i="20"/>
  <c r="AB16" i="20"/>
  <c r="AA16" i="20"/>
  <c r="Z16" i="20"/>
  <c r="Y16" i="20"/>
  <c r="X16" i="20"/>
  <c r="W16" i="20"/>
  <c r="V16" i="20"/>
  <c r="AE16" i="20" s="1"/>
  <c r="DJ15" i="20"/>
  <c r="DI15" i="20"/>
  <c r="DH15" i="20"/>
  <c r="DG15" i="20"/>
  <c r="DF15" i="20"/>
  <c r="DE15" i="20"/>
  <c r="DD15" i="20"/>
  <c r="DC15" i="20"/>
  <c r="DB15" i="20"/>
  <c r="CH15" i="20"/>
  <c r="CG15" i="20"/>
  <c r="CF15" i="20"/>
  <c r="CE15" i="20"/>
  <c r="CD15" i="20"/>
  <c r="CC15" i="20"/>
  <c r="CB15" i="20"/>
  <c r="CA15" i="20"/>
  <c r="BZ15" i="20"/>
  <c r="BF15" i="20"/>
  <c r="BE15" i="20"/>
  <c r="BD15" i="20"/>
  <c r="BC15" i="20"/>
  <c r="BB15" i="20"/>
  <c r="BA15" i="20"/>
  <c r="AZ15" i="20"/>
  <c r="AY15" i="20"/>
  <c r="AX15" i="20"/>
  <c r="AD15" i="20"/>
  <c r="AC15" i="20"/>
  <c r="AB15" i="20"/>
  <c r="AA15" i="20"/>
  <c r="Z15" i="20"/>
  <c r="Y15" i="20"/>
  <c r="X15" i="20"/>
  <c r="W15" i="20"/>
  <c r="V15" i="20"/>
  <c r="AE15" i="20" s="1"/>
  <c r="DJ14" i="20"/>
  <c r="DI14" i="20"/>
  <c r="DH14" i="20"/>
  <c r="DG14" i="20"/>
  <c r="DF14" i="20"/>
  <c r="DE14" i="20"/>
  <c r="DD14" i="20"/>
  <c r="DC14" i="20"/>
  <c r="DB14" i="20"/>
  <c r="CH14" i="20"/>
  <c r="CG14" i="20"/>
  <c r="CF14" i="20"/>
  <c r="CE14" i="20"/>
  <c r="CD14" i="20"/>
  <c r="CC14" i="20"/>
  <c r="CB14" i="20"/>
  <c r="CA14" i="20"/>
  <c r="BZ14" i="20"/>
  <c r="BF14" i="20"/>
  <c r="BE14" i="20"/>
  <c r="BD14" i="20"/>
  <c r="BC14" i="20"/>
  <c r="BB14" i="20"/>
  <c r="BA14" i="20"/>
  <c r="AZ14" i="20"/>
  <c r="AY14" i="20"/>
  <c r="AX14" i="20"/>
  <c r="AD14" i="20"/>
  <c r="AC14" i="20"/>
  <c r="AB14" i="20"/>
  <c r="AA14" i="20"/>
  <c r="Z14" i="20"/>
  <c r="Y14" i="20"/>
  <c r="X14" i="20"/>
  <c r="W14" i="20"/>
  <c r="V14" i="20"/>
  <c r="AE14" i="20" s="1"/>
  <c r="DJ13" i="20"/>
  <c r="DI13" i="20"/>
  <c r="DH13" i="20"/>
  <c r="DG13" i="20"/>
  <c r="DF13" i="20"/>
  <c r="DE13" i="20"/>
  <c r="DD13" i="20"/>
  <c r="DC13" i="20"/>
  <c r="DB13" i="20"/>
  <c r="CH13" i="20"/>
  <c r="CG13" i="20"/>
  <c r="CF13" i="20"/>
  <c r="CE13" i="20"/>
  <c r="CD13" i="20"/>
  <c r="CC13" i="20"/>
  <c r="CB13" i="20"/>
  <c r="CA13" i="20"/>
  <c r="BZ13" i="20"/>
  <c r="CI13" i="20" s="1"/>
  <c r="BF13" i="20"/>
  <c r="BE13" i="20"/>
  <c r="BD13" i="20"/>
  <c r="BC13" i="20"/>
  <c r="BB13" i="20"/>
  <c r="BA13" i="20"/>
  <c r="AZ13" i="20"/>
  <c r="AY13" i="20"/>
  <c r="AX13" i="20"/>
  <c r="AD13" i="20"/>
  <c r="AC13" i="20"/>
  <c r="AB13" i="20"/>
  <c r="AA13" i="20"/>
  <c r="Z13" i="20"/>
  <c r="Y13" i="20"/>
  <c r="X13" i="20"/>
  <c r="W13" i="20"/>
  <c r="V13" i="20"/>
  <c r="AE13" i="20" s="1"/>
  <c r="DJ12" i="20"/>
  <c r="DI12" i="20"/>
  <c r="DH12" i="20"/>
  <c r="DG12" i="20"/>
  <c r="DF12" i="20"/>
  <c r="DE12" i="20"/>
  <c r="DD12" i="20"/>
  <c r="DC12" i="20"/>
  <c r="DB12" i="20"/>
  <c r="CH12" i="20"/>
  <c r="CG12" i="20"/>
  <c r="CF12" i="20"/>
  <c r="CE12" i="20"/>
  <c r="CD12" i="20"/>
  <c r="CC12" i="20"/>
  <c r="CB12" i="20"/>
  <c r="CA12" i="20"/>
  <c r="BZ12" i="20"/>
  <c r="BF12" i="20"/>
  <c r="BE12" i="20"/>
  <c r="BD12" i="20"/>
  <c r="BC12" i="20"/>
  <c r="BB12" i="20"/>
  <c r="BA12" i="20"/>
  <c r="AZ12" i="20"/>
  <c r="AY12" i="20"/>
  <c r="AX12" i="20"/>
  <c r="AD12" i="20"/>
  <c r="AC12" i="20"/>
  <c r="AB12" i="20"/>
  <c r="AA12" i="20"/>
  <c r="Z12" i="20"/>
  <c r="Y12" i="20"/>
  <c r="X12" i="20"/>
  <c r="W12" i="20"/>
  <c r="V12" i="20"/>
  <c r="AE12" i="20" s="1"/>
  <c r="DJ11" i="20"/>
  <c r="DI11" i="20"/>
  <c r="DH11" i="20"/>
  <c r="DG11" i="20"/>
  <c r="DF11" i="20"/>
  <c r="DE11" i="20"/>
  <c r="DD11" i="20"/>
  <c r="DC11" i="20"/>
  <c r="DB11" i="20"/>
  <c r="CH11" i="20"/>
  <c r="CG11" i="20"/>
  <c r="CF11" i="20"/>
  <c r="CE11" i="20"/>
  <c r="CD11" i="20"/>
  <c r="CC11" i="20"/>
  <c r="CB11" i="20"/>
  <c r="CA11" i="20"/>
  <c r="BZ11" i="20"/>
  <c r="BF11" i="20"/>
  <c r="BE11" i="20"/>
  <c r="BD11" i="20"/>
  <c r="BC11" i="20"/>
  <c r="BB11" i="20"/>
  <c r="BA11" i="20"/>
  <c r="AZ11" i="20"/>
  <c r="AY11" i="20"/>
  <c r="AX11" i="20"/>
  <c r="AD11" i="20"/>
  <c r="AC11" i="20"/>
  <c r="AB11" i="20"/>
  <c r="AA11" i="20"/>
  <c r="Z11" i="20"/>
  <c r="Y11" i="20"/>
  <c r="X11" i="20"/>
  <c r="W11" i="20"/>
  <c r="V11" i="20"/>
  <c r="AE11" i="20" s="1"/>
  <c r="DJ10" i="20"/>
  <c r="DI10" i="20"/>
  <c r="DH10" i="20"/>
  <c r="DG10" i="20"/>
  <c r="DF10" i="20"/>
  <c r="DE10" i="20"/>
  <c r="DD10" i="20"/>
  <c r="DC10" i="20"/>
  <c r="DB10" i="20"/>
  <c r="CH10" i="20"/>
  <c r="CG10" i="20"/>
  <c r="CF10" i="20"/>
  <c r="CE10" i="20"/>
  <c r="CD10" i="20"/>
  <c r="CC10" i="20"/>
  <c r="CB10" i="20"/>
  <c r="CA10" i="20"/>
  <c r="BZ10" i="20"/>
  <c r="BF10" i="20"/>
  <c r="BE10" i="20"/>
  <c r="BD10" i="20"/>
  <c r="BC10" i="20"/>
  <c r="BB10" i="20"/>
  <c r="BA10" i="20"/>
  <c r="AZ10" i="20"/>
  <c r="AY10" i="20"/>
  <c r="AX10" i="20"/>
  <c r="AD10" i="20"/>
  <c r="AC10" i="20"/>
  <c r="AB10" i="20"/>
  <c r="AA10" i="20"/>
  <c r="Z10" i="20"/>
  <c r="Y10" i="20"/>
  <c r="X10" i="20"/>
  <c r="W10" i="20"/>
  <c r="V10" i="20"/>
  <c r="AE10" i="20" s="1"/>
  <c r="DJ9" i="20"/>
  <c r="DI9" i="20"/>
  <c r="DH9" i="20"/>
  <c r="DG9" i="20"/>
  <c r="DF9" i="20"/>
  <c r="DE9" i="20"/>
  <c r="DD9" i="20"/>
  <c r="DC9" i="20"/>
  <c r="DB9" i="20"/>
  <c r="CH9" i="20"/>
  <c r="CG9" i="20"/>
  <c r="CF9" i="20"/>
  <c r="CE9" i="20"/>
  <c r="CD9" i="20"/>
  <c r="CC9" i="20"/>
  <c r="CB9" i="20"/>
  <c r="CA9" i="20"/>
  <c r="BZ9" i="20"/>
  <c r="BF9" i="20"/>
  <c r="BE9" i="20"/>
  <c r="BD9" i="20"/>
  <c r="BC9" i="20"/>
  <c r="BB9" i="20"/>
  <c r="BA9" i="20"/>
  <c r="AZ9" i="20"/>
  <c r="AY9" i="20"/>
  <c r="AX9" i="20"/>
  <c r="AD9" i="20"/>
  <c r="AC9" i="20"/>
  <c r="AB9" i="20"/>
  <c r="AA9" i="20"/>
  <c r="Z9" i="20"/>
  <c r="Y9" i="20"/>
  <c r="X9" i="20"/>
  <c r="W9" i="20"/>
  <c r="V9" i="20"/>
  <c r="AE9" i="20" s="1"/>
  <c r="DJ8" i="20"/>
  <c r="DI8" i="20"/>
  <c r="DH8" i="20"/>
  <c r="DG8" i="20"/>
  <c r="DF8" i="20"/>
  <c r="DE8" i="20"/>
  <c r="DD8" i="20"/>
  <c r="DC8" i="20"/>
  <c r="DB8" i="20"/>
  <c r="CH8" i="20"/>
  <c r="CG8" i="20"/>
  <c r="CF8" i="20"/>
  <c r="CE8" i="20"/>
  <c r="CD8" i="20"/>
  <c r="CC8" i="20"/>
  <c r="CB8" i="20"/>
  <c r="CA8" i="20"/>
  <c r="BZ8" i="20"/>
  <c r="BF8" i="20"/>
  <c r="BE8" i="20"/>
  <c r="BD8" i="20"/>
  <c r="BC8" i="20"/>
  <c r="BB8" i="20"/>
  <c r="BA8" i="20"/>
  <c r="AZ8" i="20"/>
  <c r="AY8" i="20"/>
  <c r="AX8" i="20"/>
  <c r="AD8" i="20"/>
  <c r="AC8" i="20"/>
  <c r="AB8" i="20"/>
  <c r="AA8" i="20"/>
  <c r="Z8" i="20"/>
  <c r="Y8" i="20"/>
  <c r="X8" i="20"/>
  <c r="W8" i="20"/>
  <c r="V8" i="20"/>
  <c r="AE8" i="20" s="1"/>
  <c r="DJ7" i="20"/>
  <c r="DI7" i="20"/>
  <c r="DH7" i="20"/>
  <c r="DG7" i="20"/>
  <c r="DF7" i="20"/>
  <c r="DE7" i="20"/>
  <c r="DD7" i="20"/>
  <c r="DC7" i="20"/>
  <c r="DB7" i="20"/>
  <c r="CH7" i="20"/>
  <c r="CG7" i="20"/>
  <c r="CF7" i="20"/>
  <c r="CE7" i="20"/>
  <c r="CD7" i="20"/>
  <c r="CC7" i="20"/>
  <c r="CB7" i="20"/>
  <c r="CA7" i="20"/>
  <c r="BZ7" i="20"/>
  <c r="BF7" i="20"/>
  <c r="BE7" i="20"/>
  <c r="BD7" i="20"/>
  <c r="BC7" i="20"/>
  <c r="BB7" i="20"/>
  <c r="BA7" i="20"/>
  <c r="AZ7" i="20"/>
  <c r="AY7" i="20"/>
  <c r="AX7" i="20"/>
  <c r="AD7" i="20"/>
  <c r="AC7" i="20"/>
  <c r="AB7" i="20"/>
  <c r="AA7" i="20"/>
  <c r="Z7" i="20"/>
  <c r="Y7" i="20"/>
  <c r="X7" i="20"/>
  <c r="W7" i="20"/>
  <c r="V7" i="20"/>
  <c r="AE7" i="20" s="1"/>
  <c r="DJ6" i="20"/>
  <c r="DI6" i="20"/>
  <c r="DH6" i="20"/>
  <c r="DG6" i="20"/>
  <c r="DF6" i="20"/>
  <c r="DE6" i="20"/>
  <c r="DD6" i="20"/>
  <c r="DC6" i="20"/>
  <c r="DB6" i="20"/>
  <c r="CH6" i="20"/>
  <c r="CG6" i="20"/>
  <c r="CF6" i="20"/>
  <c r="CE6" i="20"/>
  <c r="CD6" i="20"/>
  <c r="CC6" i="20"/>
  <c r="CB6" i="20"/>
  <c r="CA6" i="20"/>
  <c r="BZ6" i="20"/>
  <c r="BF6" i="20"/>
  <c r="BE6" i="20"/>
  <c r="BD6" i="20"/>
  <c r="BC6" i="20"/>
  <c r="BB6" i="20"/>
  <c r="BA6" i="20"/>
  <c r="AZ6" i="20"/>
  <c r="AY6" i="20"/>
  <c r="AX6" i="20"/>
  <c r="AD6" i="20"/>
  <c r="AC6" i="20"/>
  <c r="AB6" i="20"/>
  <c r="AA6" i="20"/>
  <c r="Z6" i="20"/>
  <c r="Y6" i="20"/>
  <c r="X6" i="20"/>
  <c r="W6" i="20"/>
  <c r="V6" i="20"/>
  <c r="AE6" i="20" s="1"/>
  <c r="DJ5" i="20"/>
  <c r="DI5" i="20"/>
  <c r="DH5" i="20"/>
  <c r="DG5" i="20"/>
  <c r="DF5" i="20"/>
  <c r="DE5" i="20"/>
  <c r="DD5" i="20"/>
  <c r="DC5" i="20"/>
  <c r="DB5" i="20"/>
  <c r="CH5" i="20"/>
  <c r="CG5" i="20"/>
  <c r="CF5" i="20"/>
  <c r="CE5" i="20"/>
  <c r="CD5" i="20"/>
  <c r="CC5" i="20"/>
  <c r="CB5" i="20"/>
  <c r="CA5" i="20"/>
  <c r="BZ5" i="20"/>
  <c r="BF5" i="20"/>
  <c r="BE5" i="20"/>
  <c r="BD5" i="20"/>
  <c r="BC5" i="20"/>
  <c r="BB5" i="20"/>
  <c r="BA5" i="20"/>
  <c r="AZ5" i="20"/>
  <c r="AY5" i="20"/>
  <c r="AX5" i="20"/>
  <c r="AD5" i="20"/>
  <c r="AC5" i="20"/>
  <c r="AB5" i="20"/>
  <c r="AA5" i="20"/>
  <c r="Z5" i="20"/>
  <c r="Y5" i="20"/>
  <c r="X5" i="20"/>
  <c r="W5" i="20"/>
  <c r="V5" i="20"/>
  <c r="AE5" i="20" s="1"/>
  <c r="FC26" i="19"/>
  <c r="FB26" i="19"/>
  <c r="FA26" i="19"/>
  <c r="EZ26" i="19"/>
  <c r="EY26" i="19"/>
  <c r="EX26" i="19"/>
  <c r="EW26" i="19"/>
  <c r="EV26" i="19"/>
  <c r="EU26" i="19"/>
  <c r="ET26" i="19"/>
  <c r="ES26" i="19"/>
  <c r="ER26" i="19"/>
  <c r="EQ26" i="19"/>
  <c r="DP26" i="19"/>
  <c r="DO26" i="19"/>
  <c r="DN26" i="19"/>
  <c r="DM26" i="19"/>
  <c r="DL26" i="19"/>
  <c r="DK26" i="19"/>
  <c r="DJ26" i="19"/>
  <c r="DI26" i="19"/>
  <c r="DH26" i="19"/>
  <c r="DF26" i="19"/>
  <c r="DE26" i="19"/>
  <c r="DD26" i="19"/>
  <c r="CG26" i="19"/>
  <c r="DG26" i="19" s="1"/>
  <c r="CC26" i="19"/>
  <c r="CB26" i="19"/>
  <c r="CA26" i="19"/>
  <c r="BZ26" i="19"/>
  <c r="BY26" i="19"/>
  <c r="BX26" i="19"/>
  <c r="BW26" i="19"/>
  <c r="BV26" i="19"/>
  <c r="BU26" i="19"/>
  <c r="BT26" i="19"/>
  <c r="BS26" i="19"/>
  <c r="BR26" i="19"/>
  <c r="BQ26" i="19"/>
  <c r="AP26" i="19"/>
  <c r="AO26" i="19"/>
  <c r="AN26" i="19"/>
  <c r="AM26" i="19"/>
  <c r="AL26" i="19"/>
  <c r="AK26" i="19"/>
  <c r="AJ26" i="19"/>
  <c r="AI26" i="19"/>
  <c r="AH26" i="19"/>
  <c r="AG26" i="19"/>
  <c r="AF26" i="19"/>
  <c r="AE26" i="19"/>
  <c r="AD26" i="19"/>
  <c r="FC25" i="19"/>
  <c r="FB25" i="19"/>
  <c r="FA25" i="19"/>
  <c r="EZ25" i="19"/>
  <c r="EY25" i="19"/>
  <c r="EX25" i="19"/>
  <c r="EW25" i="19"/>
  <c r="EV25" i="19"/>
  <c r="EU25" i="19"/>
  <c r="ET25" i="19"/>
  <c r="ES25" i="19"/>
  <c r="ER25" i="19"/>
  <c r="EQ25" i="19"/>
  <c r="DP25" i="19"/>
  <c r="DO25" i="19"/>
  <c r="DN25" i="19"/>
  <c r="DM25" i="19"/>
  <c r="DL25" i="19"/>
  <c r="DK25" i="19"/>
  <c r="DJ25" i="19"/>
  <c r="DI25" i="19"/>
  <c r="DH25" i="19"/>
  <c r="DG25" i="19"/>
  <c r="DF25" i="19"/>
  <c r="DE25" i="19"/>
  <c r="DD25" i="19"/>
  <c r="CC25" i="19"/>
  <c r="CB25" i="19"/>
  <c r="CA25" i="19"/>
  <c r="BZ25" i="19"/>
  <c r="BY25" i="19"/>
  <c r="BX25" i="19"/>
  <c r="BW25" i="19"/>
  <c r="BV25" i="19"/>
  <c r="BU25" i="19"/>
  <c r="BT25" i="19"/>
  <c r="BS25" i="19"/>
  <c r="BR25" i="19"/>
  <c r="BQ25" i="19"/>
  <c r="AN25" i="19"/>
  <c r="AM25" i="19"/>
  <c r="AL25" i="19"/>
  <c r="AK25" i="19"/>
  <c r="AJ25" i="19"/>
  <c r="AI25" i="19"/>
  <c r="AH25" i="19"/>
  <c r="AG25" i="19"/>
  <c r="AF25" i="19"/>
  <c r="AE25" i="19"/>
  <c r="AD25" i="19"/>
  <c r="FC24" i="19"/>
  <c r="FA24" i="19"/>
  <c r="EO24" i="19"/>
  <c r="FB24" i="19" s="1"/>
  <c r="EM24" i="19"/>
  <c r="EZ24" i="19" s="1"/>
  <c r="EL24" i="19"/>
  <c r="EY24" i="19" s="1"/>
  <c r="EK24" i="19"/>
  <c r="EX24" i="19" s="1"/>
  <c r="EJ24" i="19"/>
  <c r="EW24" i="19" s="1"/>
  <c r="EI24" i="19"/>
  <c r="EV24" i="19" s="1"/>
  <c r="EH24" i="19"/>
  <c r="EU24" i="19" s="1"/>
  <c r="EG24" i="19"/>
  <c r="ET24" i="19" s="1"/>
  <c r="EF24" i="19"/>
  <c r="ES24" i="19" s="1"/>
  <c r="EE24" i="19"/>
  <c r="ER24" i="19" s="1"/>
  <c r="ED24" i="19"/>
  <c r="EQ24" i="19" s="1"/>
  <c r="DN24" i="19"/>
  <c r="DK24" i="19"/>
  <c r="DJ24" i="19"/>
  <c r="DI24" i="19"/>
  <c r="DH24" i="19"/>
  <c r="DG24" i="19"/>
  <c r="DF24" i="19"/>
  <c r="DE24" i="19"/>
  <c r="DD24" i="19"/>
  <c r="DC24" i="19"/>
  <c r="DP24" i="19" s="1"/>
  <c r="CA24" i="19"/>
  <c r="BP24" i="19"/>
  <c r="CC24" i="19" s="1"/>
  <c r="BO24" i="19"/>
  <c r="CB24" i="19" s="1"/>
  <c r="BK24" i="19"/>
  <c r="BX24" i="19" s="1"/>
  <c r="BJ24" i="19"/>
  <c r="BW24" i="19" s="1"/>
  <c r="BI24" i="19"/>
  <c r="BV24" i="19" s="1"/>
  <c r="BH24" i="19"/>
  <c r="BU24" i="19" s="1"/>
  <c r="BG24" i="19"/>
  <c r="BT24" i="19" s="1"/>
  <c r="BF24" i="19"/>
  <c r="BS24" i="19" s="1"/>
  <c r="BE24" i="19"/>
  <c r="BR24" i="19" s="1"/>
  <c r="BD24" i="19"/>
  <c r="BQ24" i="19" s="1"/>
  <c r="AP24" i="19"/>
  <c r="AK24" i="19"/>
  <c r="AJ24" i="19"/>
  <c r="AI24" i="19"/>
  <c r="AH24" i="19"/>
  <c r="O24" i="19"/>
  <c r="AO24" i="19" s="1"/>
  <c r="N24" i="19"/>
  <c r="AN24" i="19" s="1"/>
  <c r="M24" i="19"/>
  <c r="AM24" i="19" s="1"/>
  <c r="L24" i="19"/>
  <c r="AL24" i="19" s="1"/>
  <c r="G24" i="19"/>
  <c r="AG24" i="19" s="1"/>
  <c r="F24" i="19"/>
  <c r="AF24" i="19" s="1"/>
  <c r="E24" i="19"/>
  <c r="AE24" i="19" s="1"/>
  <c r="D24" i="19"/>
  <c r="AD24" i="19" s="1"/>
  <c r="FC23" i="19"/>
  <c r="FB23" i="19"/>
  <c r="FA23" i="19"/>
  <c r="EZ23" i="19"/>
  <c r="EY23" i="19"/>
  <c r="EX23" i="19"/>
  <c r="EW23" i="19"/>
  <c r="EV23" i="19"/>
  <c r="EU23" i="19"/>
  <c r="ET23" i="19"/>
  <c r="ES23" i="19"/>
  <c r="ER23" i="19"/>
  <c r="EQ23" i="19"/>
  <c r="DP23" i="19"/>
  <c r="DO23" i="19"/>
  <c r="DN23" i="19"/>
  <c r="DM23" i="19"/>
  <c r="DK23" i="19"/>
  <c r="DJ23" i="19"/>
  <c r="DI23" i="19"/>
  <c r="DH23" i="19"/>
  <c r="DG23" i="19"/>
  <c r="DF23" i="19"/>
  <c r="DE23" i="19"/>
  <c r="DD23" i="19"/>
  <c r="CY23" i="19"/>
  <c r="DL23" i="19" s="1"/>
  <c r="CC23" i="19"/>
  <c r="CB23" i="19"/>
  <c r="CA23" i="19"/>
  <c r="BZ23" i="19"/>
  <c r="BX23" i="19"/>
  <c r="BW23" i="19"/>
  <c r="BV23" i="19"/>
  <c r="BU23" i="19"/>
  <c r="BT23" i="19"/>
  <c r="BS23" i="19"/>
  <c r="BR23" i="19"/>
  <c r="BQ23" i="19"/>
  <c r="BL23" i="19"/>
  <c r="BY23" i="19" s="1"/>
  <c r="AP23" i="19"/>
  <c r="AO23" i="19"/>
  <c r="AN23" i="19"/>
  <c r="AM23" i="19"/>
  <c r="AK23" i="19"/>
  <c r="AJ23" i="19"/>
  <c r="AI23" i="19"/>
  <c r="AH23" i="19"/>
  <c r="AG23" i="19"/>
  <c r="AF23" i="19"/>
  <c r="AE23" i="19"/>
  <c r="AD23" i="19"/>
  <c r="Y23" i="19"/>
  <c r="AL23" i="19" s="1"/>
  <c r="FC22" i="19"/>
  <c r="FB22" i="19"/>
  <c r="FA22" i="19"/>
  <c r="EZ22" i="19"/>
  <c r="EY22" i="19"/>
  <c r="EX22" i="19"/>
  <c r="EW22" i="19"/>
  <c r="EV22" i="19"/>
  <c r="EU22" i="19"/>
  <c r="ET22" i="19"/>
  <c r="ES22" i="19"/>
  <c r="ER22" i="19"/>
  <c r="EQ22" i="19"/>
  <c r="DP22" i="19"/>
  <c r="DN22" i="19"/>
  <c r="DM22" i="19"/>
  <c r="DL22" i="19"/>
  <c r="DK22" i="19"/>
  <c r="DJ22" i="19"/>
  <c r="DI22" i="19"/>
  <c r="DH22" i="19"/>
  <c r="DG22" i="19"/>
  <c r="DF22" i="19"/>
  <c r="DE22" i="19"/>
  <c r="DD22" i="19"/>
  <c r="DB22" i="19"/>
  <c r="DO22" i="19" s="1"/>
  <c r="CC22" i="19"/>
  <c r="CB22" i="19"/>
  <c r="CA22" i="19"/>
  <c r="BZ22" i="19"/>
  <c r="BY22" i="19"/>
  <c r="BX22" i="19"/>
  <c r="BW22" i="19"/>
  <c r="BV22" i="19"/>
  <c r="BU22" i="19"/>
  <c r="BT22" i="19"/>
  <c r="BS22" i="19"/>
  <c r="BR22" i="19"/>
  <c r="BQ22" i="19"/>
  <c r="AP22" i="19"/>
  <c r="AO22" i="19"/>
  <c r="AN22" i="19"/>
  <c r="AM22" i="19"/>
  <c r="AL22" i="19"/>
  <c r="AK22" i="19"/>
  <c r="AJ22" i="19"/>
  <c r="AI22" i="19"/>
  <c r="AH22" i="19"/>
  <c r="AG22" i="19"/>
  <c r="AF22" i="19"/>
  <c r="AE22" i="19"/>
  <c r="AD22" i="19"/>
  <c r="FC21" i="19"/>
  <c r="FB21" i="19"/>
  <c r="FA21" i="19"/>
  <c r="EZ21" i="19"/>
  <c r="EY21" i="19"/>
  <c r="EX21" i="19"/>
  <c r="EW21" i="19"/>
  <c r="EV21" i="19"/>
  <c r="EU21" i="19"/>
  <c r="ET21" i="19"/>
  <c r="ES21" i="19"/>
  <c r="ER21" i="19"/>
  <c r="EQ21" i="19"/>
  <c r="DP21" i="19"/>
  <c r="DN21" i="19"/>
  <c r="DM21" i="19"/>
  <c r="DL21" i="19"/>
  <c r="DK21" i="19"/>
  <c r="DJ21" i="19"/>
  <c r="DI21" i="19"/>
  <c r="DH21" i="19"/>
  <c r="DG21" i="19"/>
  <c r="DF21" i="19"/>
  <c r="DE21" i="19"/>
  <c r="DD21" i="19"/>
  <c r="DB21" i="19"/>
  <c r="DO21" i="19" s="1"/>
  <c r="CC21" i="19"/>
  <c r="CB21" i="19"/>
  <c r="CA21" i="19"/>
  <c r="BZ21" i="19"/>
  <c r="BY21" i="19"/>
  <c r="BX21" i="19"/>
  <c r="BW21" i="19"/>
  <c r="BV21" i="19"/>
  <c r="BU21" i="19"/>
  <c r="BT21" i="19"/>
  <c r="BS21" i="19"/>
  <c r="BR21" i="19"/>
  <c r="BQ21" i="19"/>
  <c r="AP21" i="19"/>
  <c r="AO21" i="19"/>
  <c r="AN21" i="19"/>
  <c r="AM21" i="19"/>
  <c r="AL21" i="19"/>
  <c r="AK21" i="19"/>
  <c r="AJ21" i="19"/>
  <c r="AI21" i="19"/>
  <c r="AH21" i="19"/>
  <c r="AG21" i="19"/>
  <c r="AF21" i="19"/>
  <c r="AE21" i="19"/>
  <c r="AD21" i="19"/>
  <c r="FC20" i="19"/>
  <c r="FB20" i="19"/>
  <c r="FA20" i="19"/>
  <c r="EZ20" i="19"/>
  <c r="EY20" i="19"/>
  <c r="EX20" i="19"/>
  <c r="EW20" i="19"/>
  <c r="EV20" i="19"/>
  <c r="EU20" i="19"/>
  <c r="ET20" i="19"/>
  <c r="ES20" i="19"/>
  <c r="ER20" i="19"/>
  <c r="EQ20" i="19"/>
  <c r="DP20" i="19"/>
  <c r="DO20" i="19"/>
  <c r="DN20" i="19"/>
  <c r="DM20" i="19"/>
  <c r="DK20" i="19"/>
  <c r="DJ20" i="19"/>
  <c r="DI20" i="19"/>
  <c r="DH20" i="19"/>
  <c r="DG20" i="19"/>
  <c r="DF20" i="19"/>
  <c r="DE20" i="19"/>
  <c r="DD20" i="19"/>
  <c r="CY20" i="19"/>
  <c r="DL20" i="19" s="1"/>
  <c r="CC20" i="19"/>
  <c r="CB20" i="19"/>
  <c r="CA20" i="19"/>
  <c r="BZ20" i="19"/>
  <c r="BX20" i="19"/>
  <c r="BW20" i="19"/>
  <c r="BV20" i="19"/>
  <c r="BU20" i="19"/>
  <c r="BT20" i="19"/>
  <c r="BS20" i="19"/>
  <c r="BR20" i="19"/>
  <c r="BQ20" i="19"/>
  <c r="BL20" i="19"/>
  <c r="BY20" i="19" s="1"/>
  <c r="AP20" i="19"/>
  <c r="AO20" i="19"/>
  <c r="AN20" i="19"/>
  <c r="AM20" i="19"/>
  <c r="AK20" i="19"/>
  <c r="AJ20" i="19"/>
  <c r="AI20" i="19"/>
  <c r="AH20" i="19"/>
  <c r="AG20" i="19"/>
  <c r="AF20" i="19"/>
  <c r="AE20" i="19"/>
  <c r="AD20" i="19"/>
  <c r="Y20" i="19"/>
  <c r="AL20" i="19" s="1"/>
  <c r="FC19" i="19"/>
  <c r="FB19" i="19"/>
  <c r="FA19" i="19"/>
  <c r="EZ19" i="19"/>
  <c r="EY19" i="19"/>
  <c r="EX19" i="19"/>
  <c r="EW19" i="19"/>
  <c r="EV19" i="19"/>
  <c r="EU19" i="19"/>
  <c r="ET19" i="19"/>
  <c r="ES19" i="19"/>
  <c r="ER19" i="19"/>
  <c r="EQ19" i="19"/>
  <c r="DP19" i="19"/>
  <c r="DO19" i="19"/>
  <c r="DN19" i="19"/>
  <c r="DM19" i="19"/>
  <c r="DK19" i="19"/>
  <c r="DJ19" i="19"/>
  <c r="DI19" i="19"/>
  <c r="DH19" i="19"/>
  <c r="DG19" i="19"/>
  <c r="DF19" i="19"/>
  <c r="DE19" i="19"/>
  <c r="DD19" i="19"/>
  <c r="CY19" i="19"/>
  <c r="DL19" i="19" s="1"/>
  <c r="CC19" i="19"/>
  <c r="CB19" i="19"/>
  <c r="CA19" i="19"/>
  <c r="BZ19" i="19"/>
  <c r="BX19" i="19"/>
  <c r="BW19" i="19"/>
  <c r="BV19" i="19"/>
  <c r="BU19" i="19"/>
  <c r="BT19" i="19"/>
  <c r="BS19" i="19"/>
  <c r="BR19" i="19"/>
  <c r="BQ19" i="19"/>
  <c r="BL19" i="19"/>
  <c r="BY19" i="19" s="1"/>
  <c r="AP19" i="19"/>
  <c r="AO19" i="19"/>
  <c r="AN19" i="19"/>
  <c r="AM19" i="19"/>
  <c r="AK19" i="19"/>
  <c r="AJ19" i="19"/>
  <c r="AI19" i="19"/>
  <c r="AH19" i="19"/>
  <c r="AG19" i="19"/>
  <c r="AF19" i="19"/>
  <c r="AE19" i="19"/>
  <c r="AD19" i="19"/>
  <c r="Y19" i="19"/>
  <c r="AL19" i="19" s="1"/>
  <c r="FC18" i="19"/>
  <c r="FB18" i="19"/>
  <c r="FA18" i="19"/>
  <c r="EZ18" i="19"/>
  <c r="EY18" i="19"/>
  <c r="EX18" i="19"/>
  <c r="EW18" i="19"/>
  <c r="EV18" i="19"/>
  <c r="EU18" i="19"/>
  <c r="ET18" i="19"/>
  <c r="ES18" i="19"/>
  <c r="ER18" i="19"/>
  <c r="EQ18" i="19"/>
  <c r="DP18" i="19"/>
  <c r="DO18" i="19"/>
  <c r="DN18" i="19"/>
  <c r="DM18" i="19"/>
  <c r="DK18" i="19"/>
  <c r="DJ18" i="19"/>
  <c r="DI18" i="19"/>
  <c r="DH18" i="19"/>
  <c r="DG18" i="19"/>
  <c r="DF18" i="19"/>
  <c r="DE18" i="19"/>
  <c r="DD18" i="19"/>
  <c r="CY18" i="19"/>
  <c r="DL18" i="19" s="1"/>
  <c r="CC18" i="19"/>
  <c r="CB18" i="19"/>
  <c r="CA18" i="19"/>
  <c r="BZ18" i="19"/>
  <c r="BX18" i="19"/>
  <c r="BW18" i="19"/>
  <c r="BV18" i="19"/>
  <c r="BU18" i="19"/>
  <c r="BT18" i="19"/>
  <c r="BS18" i="19"/>
  <c r="BR18" i="19"/>
  <c r="BQ18" i="19"/>
  <c r="BL18" i="19"/>
  <c r="BY18" i="19" s="1"/>
  <c r="AP18" i="19"/>
  <c r="AO18" i="19"/>
  <c r="AN18" i="19"/>
  <c r="AM18" i="19"/>
  <c r="AK18" i="19"/>
  <c r="AJ18" i="19"/>
  <c r="AI18" i="19"/>
  <c r="AH18" i="19"/>
  <c r="AG18" i="19"/>
  <c r="AF18" i="19"/>
  <c r="AE18" i="19"/>
  <c r="AD18" i="19"/>
  <c r="Y18" i="19"/>
  <c r="AL18" i="19" s="1"/>
  <c r="FC17" i="19"/>
  <c r="FB17" i="19"/>
  <c r="FA17" i="19"/>
  <c r="EZ17" i="19"/>
  <c r="EY17" i="19"/>
  <c r="EX17" i="19"/>
  <c r="EW17" i="19"/>
  <c r="EV17" i="19"/>
  <c r="EU17" i="19"/>
  <c r="ET17" i="19"/>
  <c r="ES17" i="19"/>
  <c r="ER17" i="19"/>
  <c r="EQ17" i="19"/>
  <c r="DP17" i="19"/>
  <c r="DO17" i="19"/>
  <c r="DN17" i="19"/>
  <c r="DL17" i="19"/>
  <c r="DK17" i="19"/>
  <c r="DJ17" i="19"/>
  <c r="DI17" i="19"/>
  <c r="DH17" i="19"/>
  <c r="DG17" i="19"/>
  <c r="DF17" i="19"/>
  <c r="DE17" i="19"/>
  <c r="DD17" i="19"/>
  <c r="CZ17" i="19"/>
  <c r="DM17" i="19" s="1"/>
  <c r="CC17" i="19"/>
  <c r="CB17" i="19"/>
  <c r="CA17" i="19"/>
  <c r="BY17" i="19"/>
  <c r="BX17" i="19"/>
  <c r="BW17" i="19"/>
  <c r="BV17" i="19"/>
  <c r="BU17" i="19"/>
  <c r="BT17" i="19"/>
  <c r="BS17" i="19"/>
  <c r="BR17" i="19"/>
  <c r="BQ17" i="19"/>
  <c r="BM17" i="19"/>
  <c r="BZ17" i="19" s="1"/>
  <c r="AP17" i="19"/>
  <c r="AO17" i="19"/>
  <c r="AN17" i="19"/>
  <c r="AL17" i="19"/>
  <c r="AK17" i="19"/>
  <c r="AJ17" i="19"/>
  <c r="AI17" i="19"/>
  <c r="AH17" i="19"/>
  <c r="AG17" i="19"/>
  <c r="AF17" i="19"/>
  <c r="AE17" i="19"/>
  <c r="AD17" i="19"/>
  <c r="Z17" i="19"/>
  <c r="AM17" i="19" s="1"/>
  <c r="FC16" i="19"/>
  <c r="FB16" i="19"/>
  <c r="FA16" i="19"/>
  <c r="EZ16" i="19"/>
  <c r="EY16" i="19"/>
  <c r="EX16" i="19"/>
  <c r="EW16" i="19"/>
  <c r="EV16" i="19"/>
  <c r="EU16" i="19"/>
  <c r="ET16" i="19"/>
  <c r="ES16" i="19"/>
  <c r="ER16" i="19"/>
  <c r="EQ16" i="19"/>
  <c r="DP16" i="19"/>
  <c r="DO16" i="19"/>
  <c r="DN16" i="19"/>
  <c r="DM16" i="19"/>
  <c r="DK16" i="19"/>
  <c r="DJ16" i="19"/>
  <c r="DI16" i="19"/>
  <c r="DH16" i="19"/>
  <c r="DG16" i="19"/>
  <c r="DF16" i="19"/>
  <c r="DE16" i="19"/>
  <c r="DD16" i="19"/>
  <c r="CY16" i="19"/>
  <c r="DL16" i="19" s="1"/>
  <c r="CC16" i="19"/>
  <c r="CB16" i="19"/>
  <c r="CA16" i="19"/>
  <c r="BZ16" i="19"/>
  <c r="BX16" i="19"/>
  <c r="BW16" i="19"/>
  <c r="BV16" i="19"/>
  <c r="BU16" i="19"/>
  <c r="BT16" i="19"/>
  <c r="BS16" i="19"/>
  <c r="BR16" i="19"/>
  <c r="BQ16" i="19"/>
  <c r="BL16" i="19"/>
  <c r="BY16" i="19" s="1"/>
  <c r="AP16" i="19"/>
  <c r="AO16" i="19"/>
  <c r="AN16" i="19"/>
  <c r="AM16" i="19"/>
  <c r="AK16" i="19"/>
  <c r="AJ16" i="19"/>
  <c r="AI16" i="19"/>
  <c r="AH16" i="19"/>
  <c r="AG16" i="19"/>
  <c r="AF16" i="19"/>
  <c r="AE16" i="19"/>
  <c r="AD16" i="19"/>
  <c r="Y16" i="19"/>
  <c r="AL16" i="19" s="1"/>
  <c r="FC15" i="19"/>
  <c r="FB15" i="19"/>
  <c r="FA15" i="19"/>
  <c r="EZ15" i="19"/>
  <c r="EY15" i="19"/>
  <c r="EX15" i="19"/>
  <c r="EW15" i="19"/>
  <c r="EV15" i="19"/>
  <c r="EU15" i="19"/>
  <c r="ET15" i="19"/>
  <c r="ES15" i="19"/>
  <c r="ER15" i="19"/>
  <c r="EQ15" i="19"/>
  <c r="DP15" i="19"/>
  <c r="DO15" i="19"/>
  <c r="DN15" i="19"/>
  <c r="DM15" i="19"/>
  <c r="DK15" i="19"/>
  <c r="DJ15" i="19"/>
  <c r="DI15" i="19"/>
  <c r="DH15" i="19"/>
  <c r="DG15" i="19"/>
  <c r="DF15" i="19"/>
  <c r="DE15" i="19"/>
  <c r="DD15" i="19"/>
  <c r="CY15" i="19"/>
  <c r="DL15" i="19" s="1"/>
  <c r="CC15" i="19"/>
  <c r="CB15" i="19"/>
  <c r="CA15" i="19"/>
  <c r="BZ15" i="19"/>
  <c r="BX15" i="19"/>
  <c r="BW15" i="19"/>
  <c r="BV15" i="19"/>
  <c r="BU15" i="19"/>
  <c r="BT15" i="19"/>
  <c r="BS15" i="19"/>
  <c r="BR15" i="19"/>
  <c r="BQ15" i="19"/>
  <c r="BL15" i="19"/>
  <c r="BY15" i="19" s="1"/>
  <c r="AP15" i="19"/>
  <c r="AO15" i="19"/>
  <c r="AN15" i="19"/>
  <c r="AM15" i="19"/>
  <c r="AK15" i="19"/>
  <c r="AJ15" i="19"/>
  <c r="AI15" i="19"/>
  <c r="AH15" i="19"/>
  <c r="AG15" i="19"/>
  <c r="AF15" i="19"/>
  <c r="AE15" i="19"/>
  <c r="AD15" i="19"/>
  <c r="Y15" i="19"/>
  <c r="AL15" i="19" s="1"/>
  <c r="FC14" i="19"/>
  <c r="FB14" i="19"/>
  <c r="FA14" i="19"/>
  <c r="EZ14" i="19"/>
  <c r="EY14" i="19"/>
  <c r="EX14" i="19"/>
  <c r="EW14" i="19"/>
  <c r="EV14" i="19"/>
  <c r="EU14" i="19"/>
  <c r="ET14" i="19"/>
  <c r="ES14" i="19"/>
  <c r="ER14" i="19"/>
  <c r="EQ14" i="19"/>
  <c r="DP14" i="19"/>
  <c r="DN14" i="19"/>
  <c r="DM14" i="19"/>
  <c r="DL14" i="19"/>
  <c r="DK14" i="19"/>
  <c r="DJ14" i="19"/>
  <c r="DI14" i="19"/>
  <c r="DH14" i="19"/>
  <c r="DG14" i="19"/>
  <c r="DF14" i="19"/>
  <c r="DE14" i="19"/>
  <c r="DD14" i="19"/>
  <c r="DB14" i="19"/>
  <c r="DO14" i="19" s="1"/>
  <c r="CC14" i="19"/>
  <c r="CB14" i="19"/>
  <c r="CA14" i="19"/>
  <c r="BZ14" i="19"/>
  <c r="BY14" i="19"/>
  <c r="BX14" i="19"/>
  <c r="BW14" i="19"/>
  <c r="BV14" i="19"/>
  <c r="BU14" i="19"/>
  <c r="BT14" i="19"/>
  <c r="BS14" i="19"/>
  <c r="BR14" i="19"/>
  <c r="BQ14" i="19"/>
  <c r="AP14" i="19"/>
  <c r="AO14" i="19"/>
  <c r="AN14" i="19"/>
  <c r="AM14" i="19"/>
  <c r="AL14" i="19"/>
  <c r="AK14" i="19"/>
  <c r="AJ14" i="19"/>
  <c r="AI14" i="19"/>
  <c r="AH14" i="19"/>
  <c r="AG14" i="19"/>
  <c r="AF14" i="19"/>
  <c r="AE14" i="19"/>
  <c r="AD14" i="19"/>
  <c r="FC13" i="19"/>
  <c r="FB13" i="19"/>
  <c r="FA13" i="19"/>
  <c r="EZ13" i="19"/>
  <c r="EY13" i="19"/>
  <c r="EX13" i="19"/>
  <c r="EW13" i="19"/>
  <c r="EV13" i="19"/>
  <c r="EU13" i="19"/>
  <c r="ET13" i="19"/>
  <c r="ES13" i="19"/>
  <c r="ER13" i="19"/>
  <c r="EQ13" i="19"/>
  <c r="DP13" i="19"/>
  <c r="DO13" i="19"/>
  <c r="DN13" i="19"/>
  <c r="DL13" i="19"/>
  <c r="DK13" i="19"/>
  <c r="DJ13" i="19"/>
  <c r="DI13" i="19"/>
  <c r="DH13" i="19"/>
  <c r="DG13" i="19"/>
  <c r="DF13" i="19"/>
  <c r="DE13" i="19"/>
  <c r="DD13" i="19"/>
  <c r="CZ13" i="19"/>
  <c r="DM13" i="19" s="1"/>
  <c r="CC13" i="19"/>
  <c r="CB13" i="19"/>
  <c r="CA13" i="19"/>
  <c r="BY13" i="19"/>
  <c r="BX13" i="19"/>
  <c r="BW13" i="19"/>
  <c r="BV13" i="19"/>
  <c r="BU13" i="19"/>
  <c r="BT13" i="19"/>
  <c r="BS13" i="19"/>
  <c r="BR13" i="19"/>
  <c r="BQ13" i="19"/>
  <c r="BM13" i="19"/>
  <c r="BZ13" i="19" s="1"/>
  <c r="AP13" i="19"/>
  <c r="AO13" i="19"/>
  <c r="AN13" i="19"/>
  <c r="AL13" i="19"/>
  <c r="AK13" i="19"/>
  <c r="AJ13" i="19"/>
  <c r="AI13" i="19"/>
  <c r="AH13" i="19"/>
  <c r="AG13" i="19"/>
  <c r="AF13" i="19"/>
  <c r="AE13" i="19"/>
  <c r="AD13" i="19"/>
  <c r="Z13" i="19"/>
  <c r="AM13" i="19" s="1"/>
  <c r="FC12" i="19"/>
  <c r="FB12" i="19"/>
  <c r="FA12" i="19"/>
  <c r="EZ12" i="19"/>
  <c r="EY12" i="19"/>
  <c r="EX12" i="19"/>
  <c r="EW12" i="19"/>
  <c r="EV12" i="19"/>
  <c r="EU12" i="19"/>
  <c r="ET12" i="19"/>
  <c r="ES12" i="19"/>
  <c r="ER12" i="19"/>
  <c r="EQ12" i="19"/>
  <c r="DP12" i="19"/>
  <c r="DO12" i="19"/>
  <c r="DN12" i="19"/>
  <c r="DM12" i="19"/>
  <c r="DK12" i="19"/>
  <c r="DJ12" i="19"/>
  <c r="DI12" i="19"/>
  <c r="DH12" i="19"/>
  <c r="DG12" i="19"/>
  <c r="DF12" i="19"/>
  <c r="DE12" i="19"/>
  <c r="DD12" i="19"/>
  <c r="CY12" i="19"/>
  <c r="DL12" i="19" s="1"/>
  <c r="CC12" i="19"/>
  <c r="CB12" i="19"/>
  <c r="CA12" i="19"/>
  <c r="BZ12" i="19"/>
  <c r="BX12" i="19"/>
  <c r="BW12" i="19"/>
  <c r="BV12" i="19"/>
  <c r="BU12" i="19"/>
  <c r="BT12" i="19"/>
  <c r="BS12" i="19"/>
  <c r="BR12" i="19"/>
  <c r="BQ12" i="19"/>
  <c r="BL12" i="19"/>
  <c r="BY12" i="19" s="1"/>
  <c r="AP12" i="19"/>
  <c r="AO12" i="19"/>
  <c r="AN12" i="19"/>
  <c r="AM12" i="19"/>
  <c r="AK12" i="19"/>
  <c r="AJ12" i="19"/>
  <c r="AI12" i="19"/>
  <c r="AH12" i="19"/>
  <c r="AG12" i="19"/>
  <c r="AF12" i="19"/>
  <c r="AE12" i="19"/>
  <c r="AD12" i="19"/>
  <c r="Y12" i="19"/>
  <c r="AL12" i="19" s="1"/>
  <c r="FC11" i="19"/>
  <c r="FB11" i="19"/>
  <c r="FA11" i="19"/>
  <c r="EZ11" i="19"/>
  <c r="EY11" i="19"/>
  <c r="EX11" i="19"/>
  <c r="EW11" i="19"/>
  <c r="EV11" i="19"/>
  <c r="EU11" i="19"/>
  <c r="ET11" i="19"/>
  <c r="ES11" i="19"/>
  <c r="ER11" i="19"/>
  <c r="EQ11" i="19"/>
  <c r="DP11" i="19"/>
  <c r="DO11" i="19"/>
  <c r="DN11" i="19"/>
  <c r="DL11" i="19"/>
  <c r="DK11" i="19"/>
  <c r="DJ11" i="19"/>
  <c r="DI11" i="19"/>
  <c r="DH11" i="19"/>
  <c r="DG11" i="19"/>
  <c r="DF11" i="19"/>
  <c r="DE11" i="19"/>
  <c r="DD11" i="19"/>
  <c r="CZ11" i="19"/>
  <c r="DM11" i="19" s="1"/>
  <c r="CC11" i="19"/>
  <c r="CB11" i="19"/>
  <c r="CA11" i="19"/>
  <c r="BY11" i="19"/>
  <c r="BX11" i="19"/>
  <c r="BW11" i="19"/>
  <c r="BV11" i="19"/>
  <c r="BU11" i="19"/>
  <c r="BT11" i="19"/>
  <c r="BS11" i="19"/>
  <c r="BR11" i="19"/>
  <c r="BQ11" i="19"/>
  <c r="BM11" i="19"/>
  <c r="BZ11" i="19" s="1"/>
  <c r="AP11" i="19"/>
  <c r="AO11" i="19"/>
  <c r="AN11" i="19"/>
  <c r="AL11" i="19"/>
  <c r="AK11" i="19"/>
  <c r="AJ11" i="19"/>
  <c r="AI11" i="19"/>
  <c r="AH11" i="19"/>
  <c r="AG11" i="19"/>
  <c r="AF11" i="19"/>
  <c r="AE11" i="19"/>
  <c r="AD11" i="19"/>
  <c r="Z11" i="19"/>
  <c r="AM11" i="19" s="1"/>
  <c r="FC10" i="19"/>
  <c r="FB10" i="19"/>
  <c r="FA10" i="19"/>
  <c r="EZ10" i="19"/>
  <c r="EY10" i="19"/>
  <c r="EX10" i="19"/>
  <c r="EW10" i="19"/>
  <c r="EV10" i="19"/>
  <c r="EU10" i="19"/>
  <c r="ET10" i="19"/>
  <c r="ES10" i="19"/>
  <c r="ER10" i="19"/>
  <c r="EQ10" i="19"/>
  <c r="DP10" i="19"/>
  <c r="DO10" i="19"/>
  <c r="DN10" i="19"/>
  <c r="DL10" i="19"/>
  <c r="DK10" i="19"/>
  <c r="DJ10" i="19"/>
  <c r="DI10" i="19"/>
  <c r="DH10" i="19"/>
  <c r="DG10" i="19"/>
  <c r="DF10" i="19"/>
  <c r="DE10" i="19"/>
  <c r="DD10" i="19"/>
  <c r="CZ10" i="19"/>
  <c r="DM10" i="19" s="1"/>
  <c r="CC10" i="19"/>
  <c r="CB10" i="19"/>
  <c r="CA10" i="19"/>
  <c r="BY10" i="19"/>
  <c r="BX10" i="19"/>
  <c r="BW10" i="19"/>
  <c r="BV10" i="19"/>
  <c r="BU10" i="19"/>
  <c r="BT10" i="19"/>
  <c r="BS10" i="19"/>
  <c r="BR10" i="19"/>
  <c r="BQ10" i="19"/>
  <c r="BM10" i="19"/>
  <c r="BZ10" i="19" s="1"/>
  <c r="AP10" i="19"/>
  <c r="AO10" i="19"/>
  <c r="AN10" i="19"/>
  <c r="AL10" i="19"/>
  <c r="AK10" i="19"/>
  <c r="AJ10" i="19"/>
  <c r="AI10" i="19"/>
  <c r="AH10" i="19"/>
  <c r="AG10" i="19"/>
  <c r="AF10" i="19"/>
  <c r="AE10" i="19"/>
  <c r="AD10" i="19"/>
  <c r="Z10" i="19"/>
  <c r="AM10" i="19" s="1"/>
  <c r="FC9" i="19"/>
  <c r="FB9" i="19"/>
  <c r="FA9" i="19"/>
  <c r="EZ9" i="19"/>
  <c r="EY9" i="19"/>
  <c r="EX9" i="19"/>
  <c r="EW9" i="19"/>
  <c r="EV9" i="19"/>
  <c r="EU9" i="19"/>
  <c r="ET9" i="19"/>
  <c r="ES9" i="19"/>
  <c r="ER9" i="19"/>
  <c r="EQ9" i="19"/>
  <c r="DP9" i="19"/>
  <c r="DO9" i="19"/>
  <c r="DN9" i="19"/>
  <c r="DM9" i="19"/>
  <c r="DK9" i="19"/>
  <c r="DJ9" i="19"/>
  <c r="DI9" i="19"/>
  <c r="DH9" i="19"/>
  <c r="DG9" i="19"/>
  <c r="DF9" i="19"/>
  <c r="DE9" i="19"/>
  <c r="DD9" i="19"/>
  <c r="CY9" i="19"/>
  <c r="CC9" i="19"/>
  <c r="CB9" i="19"/>
  <c r="CA9" i="19"/>
  <c r="BZ9" i="19"/>
  <c r="BX9" i="19"/>
  <c r="BW9" i="19"/>
  <c r="BV9" i="19"/>
  <c r="BU9" i="19"/>
  <c r="BT9" i="19"/>
  <c r="BS9" i="19"/>
  <c r="BR9" i="19"/>
  <c r="BQ9" i="19"/>
  <c r="BL9" i="19"/>
  <c r="BY9" i="19" s="1"/>
  <c r="AP9" i="19"/>
  <c r="AO9" i="19"/>
  <c r="AN9" i="19"/>
  <c r="AM9" i="19"/>
  <c r="AK9" i="19"/>
  <c r="AJ9" i="19"/>
  <c r="AI9" i="19"/>
  <c r="AH9" i="19"/>
  <c r="AG9" i="19"/>
  <c r="AF9" i="19"/>
  <c r="AE9" i="19"/>
  <c r="AD9" i="19"/>
  <c r="Y9" i="19"/>
  <c r="AL9" i="19" s="1"/>
  <c r="FC8" i="19"/>
  <c r="FB8" i="19"/>
  <c r="FA8" i="19"/>
  <c r="EZ8" i="19"/>
  <c r="EY8" i="19"/>
  <c r="EX8" i="19"/>
  <c r="EW8" i="19"/>
  <c r="EV8" i="19"/>
  <c r="EU8" i="19"/>
  <c r="ET8" i="19"/>
  <c r="ES8" i="19"/>
  <c r="ER8" i="19"/>
  <c r="EQ8" i="19"/>
  <c r="DP8" i="19"/>
  <c r="DO8" i="19"/>
  <c r="DN8" i="19"/>
  <c r="DL8" i="19"/>
  <c r="DK8" i="19"/>
  <c r="DJ8" i="19"/>
  <c r="DI8" i="19"/>
  <c r="DH8" i="19"/>
  <c r="DG8" i="19"/>
  <c r="DF8" i="19"/>
  <c r="DE8" i="19"/>
  <c r="DD8" i="19"/>
  <c r="CZ8" i="19"/>
  <c r="DM8" i="19" s="1"/>
  <c r="CC8" i="19"/>
  <c r="CB8" i="19"/>
  <c r="CA8" i="19"/>
  <c r="BY8" i="19"/>
  <c r="BX8" i="19"/>
  <c r="BW8" i="19"/>
  <c r="BV8" i="19"/>
  <c r="BU8" i="19"/>
  <c r="BT8" i="19"/>
  <c r="BS8" i="19"/>
  <c r="BR8" i="19"/>
  <c r="BQ8" i="19"/>
  <c r="BM8" i="19"/>
  <c r="BZ8" i="19" s="1"/>
  <c r="AP8" i="19"/>
  <c r="AO8" i="19"/>
  <c r="AN8" i="19"/>
  <c r="AL8" i="19"/>
  <c r="AK8" i="19"/>
  <c r="AJ8" i="19"/>
  <c r="AI8" i="19"/>
  <c r="AH8" i="19"/>
  <c r="AG8" i="19"/>
  <c r="AF8" i="19"/>
  <c r="AE8" i="19"/>
  <c r="AD8" i="19"/>
  <c r="Z8" i="19"/>
  <c r="AM8" i="19" s="1"/>
  <c r="FC7" i="19"/>
  <c r="FB7" i="19"/>
  <c r="FA7" i="19"/>
  <c r="EZ7" i="19"/>
  <c r="EY7" i="19"/>
  <c r="EX7" i="19"/>
  <c r="EW7" i="19"/>
  <c r="EV7" i="19"/>
  <c r="EU7" i="19"/>
  <c r="ET7" i="19"/>
  <c r="ES7" i="19"/>
  <c r="ER7" i="19"/>
  <c r="EQ7" i="19"/>
  <c r="DP7" i="19"/>
  <c r="DO7" i="19"/>
  <c r="DN7" i="19"/>
  <c r="DM7" i="19"/>
  <c r="DK7" i="19"/>
  <c r="DJ7" i="19"/>
  <c r="DI7" i="19"/>
  <c r="DH7" i="19"/>
  <c r="DG7" i="19"/>
  <c r="DF7" i="19"/>
  <c r="DE7" i="19"/>
  <c r="DD7" i="19"/>
  <c r="CY7" i="19"/>
  <c r="DL7" i="19" s="1"/>
  <c r="CC7" i="19"/>
  <c r="CB7" i="19"/>
  <c r="CA7" i="19"/>
  <c r="BZ7" i="19"/>
  <c r="BX7" i="19"/>
  <c r="BW7" i="19"/>
  <c r="BV7" i="19"/>
  <c r="BU7" i="19"/>
  <c r="BT7" i="19"/>
  <c r="BS7" i="19"/>
  <c r="BR7" i="19"/>
  <c r="BQ7" i="19"/>
  <c r="BL7" i="19"/>
  <c r="BY7" i="19" s="1"/>
  <c r="AP7" i="19"/>
  <c r="AO7" i="19"/>
  <c r="AN7" i="19"/>
  <c r="AM7" i="19"/>
  <c r="AK7" i="19"/>
  <c r="AJ7" i="19"/>
  <c r="AI7" i="19"/>
  <c r="AH7" i="19"/>
  <c r="AG7" i="19"/>
  <c r="AF7" i="19"/>
  <c r="AE7" i="19"/>
  <c r="AD7" i="19"/>
  <c r="Y7" i="19"/>
  <c r="AL7" i="19" s="1"/>
  <c r="FC6" i="19"/>
  <c r="FB6" i="19"/>
  <c r="FA6" i="19"/>
  <c r="EZ6" i="19"/>
  <c r="EY6" i="19"/>
  <c r="EX6" i="19"/>
  <c r="EW6" i="19"/>
  <c r="EV6" i="19"/>
  <c r="EU6" i="19"/>
  <c r="ET6" i="19"/>
  <c r="ES6" i="19"/>
  <c r="ER6" i="19"/>
  <c r="EQ6" i="19"/>
  <c r="DP6" i="19"/>
  <c r="DN6" i="19"/>
  <c r="DM6" i="19"/>
  <c r="DL6" i="19"/>
  <c r="DK6" i="19"/>
  <c r="DJ6" i="19"/>
  <c r="DI6" i="19"/>
  <c r="DH6" i="19"/>
  <c r="DG6" i="19"/>
  <c r="DF6" i="19"/>
  <c r="DE6" i="19"/>
  <c r="DD6" i="19"/>
  <c r="DB6" i="19"/>
  <c r="DB24" i="19" s="1"/>
  <c r="DO24" i="19" s="1"/>
  <c r="CC6" i="19"/>
  <c r="CB6" i="19"/>
  <c r="CA6" i="19"/>
  <c r="BZ6" i="19"/>
  <c r="BY6" i="19"/>
  <c r="BX6" i="19"/>
  <c r="BW6" i="19"/>
  <c r="BV6" i="19"/>
  <c r="BU6" i="19"/>
  <c r="BT6" i="19"/>
  <c r="BS6" i="19"/>
  <c r="BR6" i="19"/>
  <c r="BQ6" i="19"/>
  <c r="AP6" i="19"/>
  <c r="AO6" i="19"/>
  <c r="AN6" i="19"/>
  <c r="AM6" i="19"/>
  <c r="AL6" i="19"/>
  <c r="AK6" i="19"/>
  <c r="AJ6" i="19"/>
  <c r="AI6" i="19"/>
  <c r="AH6" i="19"/>
  <c r="AG6" i="19"/>
  <c r="AF6" i="19"/>
  <c r="AE6" i="19"/>
  <c r="AD6" i="19"/>
  <c r="FC5" i="19"/>
  <c r="FB5" i="19"/>
  <c r="FA5" i="19"/>
  <c r="EZ5" i="19"/>
  <c r="EY5" i="19"/>
  <c r="EX5" i="19"/>
  <c r="EW5" i="19"/>
  <c r="EV5" i="19"/>
  <c r="EU5" i="19"/>
  <c r="ET5" i="19"/>
  <c r="ES5" i="19"/>
  <c r="ER5" i="19"/>
  <c r="EQ5" i="19"/>
  <c r="DP5" i="19"/>
  <c r="DO5" i="19"/>
  <c r="DN5" i="19"/>
  <c r="DM5" i="19"/>
  <c r="DK5" i="19"/>
  <c r="DJ5" i="19"/>
  <c r="DI5" i="19"/>
  <c r="DH5" i="19"/>
  <c r="DG5" i="19"/>
  <c r="DF5" i="19"/>
  <c r="DE5" i="19"/>
  <c r="DD5" i="19"/>
  <c r="CY5" i="19"/>
  <c r="CC5" i="19"/>
  <c r="CB5" i="19"/>
  <c r="CA5" i="19"/>
  <c r="BZ5" i="19"/>
  <c r="BX5" i="19"/>
  <c r="BW5" i="19"/>
  <c r="BV5" i="19"/>
  <c r="BU5" i="19"/>
  <c r="BT5" i="19"/>
  <c r="BS5" i="19"/>
  <c r="BR5" i="19"/>
  <c r="BQ5" i="19"/>
  <c r="BL5" i="19"/>
  <c r="BY5" i="19" s="1"/>
  <c r="AP5" i="19"/>
  <c r="AO5" i="19"/>
  <c r="AN5" i="19"/>
  <c r="AM5" i="19"/>
  <c r="AK5" i="19"/>
  <c r="AJ5" i="19"/>
  <c r="AI5" i="19"/>
  <c r="AH5" i="19"/>
  <c r="AG5" i="19"/>
  <c r="AF5" i="19"/>
  <c r="AE5" i="19"/>
  <c r="AD5" i="19"/>
  <c r="Y5" i="19"/>
  <c r="AL5" i="19" s="1"/>
  <c r="U21" i="21" l="1"/>
  <c r="O24" i="21"/>
  <c r="CI7" i="20"/>
  <c r="CI9" i="20"/>
  <c r="CI11" i="20"/>
  <c r="CI15" i="20"/>
  <c r="U7" i="21"/>
  <c r="BX6" i="23"/>
  <c r="BY10" i="23"/>
  <c r="U24" i="21"/>
  <c r="U11" i="21"/>
  <c r="U19" i="21"/>
  <c r="U20" i="21"/>
  <c r="U23" i="21"/>
  <c r="U6" i="21"/>
  <c r="AK6" i="23"/>
  <c r="DN13" i="23"/>
  <c r="BY16" i="23"/>
  <c r="DN21" i="23"/>
  <c r="DK5" i="20"/>
  <c r="DK7" i="20"/>
  <c r="DK9" i="20"/>
  <c r="DK11" i="20"/>
  <c r="DK13" i="20"/>
  <c r="DK15" i="20"/>
  <c r="DK17" i="20"/>
  <c r="DK19" i="20"/>
  <c r="DK21" i="20"/>
  <c r="CX23" i="23"/>
  <c r="BL23" i="23"/>
  <c r="DK18" i="23"/>
  <c r="BX4" i="23"/>
  <c r="AX23" i="23"/>
  <c r="AN5" i="23"/>
  <c r="N23" i="23"/>
  <c r="AN23" i="23" s="1"/>
  <c r="FA5" i="23"/>
  <c r="EA23" i="23"/>
  <c r="FA23" i="23" s="1"/>
  <c r="BX19" i="23"/>
  <c r="DL5" i="19"/>
  <c r="CY24" i="19"/>
  <c r="BG6" i="20"/>
  <c r="BG8" i="20"/>
  <c r="BG10" i="20"/>
  <c r="BG12" i="20"/>
  <c r="BG14" i="20"/>
  <c r="BG16" i="20"/>
  <c r="BG18" i="20"/>
  <c r="BG20" i="20"/>
  <c r="BG22" i="20"/>
  <c r="U9" i="21"/>
  <c r="BK23" i="23"/>
  <c r="AL7" i="23"/>
  <c r="L23" i="23"/>
  <c r="AL23" i="23" s="1"/>
  <c r="BX18" i="23"/>
  <c r="DL24" i="19"/>
  <c r="CI6" i="20"/>
  <c r="CI8" i="20"/>
  <c r="CI10" i="20"/>
  <c r="CI12" i="20"/>
  <c r="CI14" i="20"/>
  <c r="CI16" i="20"/>
  <c r="CI18" i="20"/>
  <c r="CI20" i="20"/>
  <c r="CI22" i="20"/>
  <c r="AK4" i="23"/>
  <c r="K23" i="23"/>
  <c r="AK23" i="23" s="1"/>
  <c r="DN5" i="23"/>
  <c r="CN23" i="23"/>
  <c r="DK6" i="20"/>
  <c r="DK8" i="20"/>
  <c r="DK10" i="20"/>
  <c r="DK12" i="20"/>
  <c r="DK14" i="20"/>
  <c r="DK16" i="20"/>
  <c r="DK18" i="20"/>
  <c r="DK20" i="20"/>
  <c r="DK22" i="20"/>
  <c r="DA23" i="23"/>
  <c r="DN23" i="23" s="1"/>
  <c r="EY7" i="23"/>
  <c r="DY23" i="23"/>
  <c r="EY23" i="23" s="1"/>
  <c r="AK17" i="23"/>
  <c r="AY24" i="21"/>
  <c r="BE24" i="21" s="1"/>
  <c r="U13" i="21"/>
  <c r="EX4" i="23"/>
  <c r="DX23" i="23"/>
  <c r="EX23" i="23" s="1"/>
  <c r="BG5" i="20"/>
  <c r="BG7" i="20"/>
  <c r="BG9" i="20"/>
  <c r="BG11" i="20"/>
  <c r="BG13" i="20"/>
  <c r="BG15" i="20"/>
  <c r="BG17" i="20"/>
  <c r="BG19" i="20"/>
  <c r="BG21" i="20"/>
  <c r="BG23" i="20"/>
  <c r="CA5" i="23"/>
  <c r="BA23" i="23"/>
  <c r="CA23" i="23" s="1"/>
  <c r="DL9" i="23"/>
  <c r="AK11" i="23"/>
  <c r="BX15" i="23"/>
  <c r="AL16" i="23"/>
  <c r="DK22" i="23"/>
  <c r="CI5" i="20"/>
  <c r="CI17" i="20"/>
  <c r="CI19" i="20"/>
  <c r="CI21" i="20"/>
  <c r="DK23" i="20"/>
  <c r="U8" i="21"/>
  <c r="U14" i="21"/>
  <c r="DK4" i="23"/>
  <c r="CK23" i="23"/>
  <c r="DK23" i="23" s="1"/>
  <c r="BY7" i="23"/>
  <c r="AY23" i="23"/>
  <c r="BY23" i="23" s="1"/>
  <c r="BX8" i="23"/>
  <c r="BY9" i="23"/>
  <c r="BX14" i="23"/>
  <c r="DK19" i="23"/>
  <c r="DL23" i="23"/>
  <c r="AG24" i="21"/>
  <c r="AM24" i="21" s="1"/>
  <c r="BQ24" i="21"/>
  <c r="BW24" i="21" s="1"/>
  <c r="U5" i="21"/>
  <c r="DK24" i="20"/>
  <c r="BM24" i="19"/>
  <c r="BZ24" i="19" s="1"/>
  <c r="CZ24" i="19"/>
  <c r="DM24" i="19" s="1"/>
  <c r="AO25" i="19"/>
  <c r="BL24" i="19"/>
  <c r="BY24" i="19" s="1"/>
  <c r="DL9" i="19"/>
  <c r="DO6" i="19"/>
  <c r="BX23" i="23" l="1"/>
  <c r="G23" i="18"/>
  <c r="G22" i="18"/>
  <c r="G21" i="18"/>
  <c r="G20" i="18"/>
  <c r="G19" i="18"/>
  <c r="G18" i="18"/>
  <c r="G17" i="18"/>
  <c r="G16" i="18"/>
  <c r="G15" i="18"/>
  <c r="G14" i="18"/>
  <c r="G13" i="18"/>
  <c r="G12" i="18"/>
  <c r="G11" i="18"/>
  <c r="E10" i="18"/>
  <c r="G10" i="18" s="1"/>
  <c r="G9" i="18"/>
  <c r="G8" i="18"/>
  <c r="G7" i="18"/>
  <c r="G6" i="18"/>
  <c r="G5" i="18"/>
  <c r="AF4" i="29"/>
  <c r="AF5" i="29"/>
  <c r="BY5" i="24"/>
  <c r="BY24" i="24"/>
  <c r="AF19" i="29"/>
  <c r="AF7" i="29"/>
  <c r="AF21" i="29"/>
  <c r="AF16" i="29"/>
  <c r="AF17" i="29"/>
  <c r="AF8" i="29"/>
  <c r="AF9" i="29"/>
  <c r="AF6" i="29"/>
  <c r="CB6" i="23"/>
  <c r="AF23" i="29"/>
  <c r="AF10" i="29"/>
  <c r="AF22" i="29"/>
  <c r="AF13" i="29"/>
  <c r="AF18" i="29"/>
  <c r="AF20" i="29"/>
  <c r="AF11" i="29"/>
  <c r="AF15" i="29"/>
  <c r="AF12" i="29"/>
  <c r="AF14" i="29"/>
</calcChain>
</file>

<file path=xl/comments1.xml><?xml version="1.0" encoding="utf-8"?>
<comments xmlns="http://schemas.openxmlformats.org/spreadsheetml/2006/main">
  <authors>
    <author>rabiee</author>
    <author>rabiey</author>
  </authors>
  <commentList>
    <comment ref="E14" authorId="0">
      <text>
        <r>
          <rPr>
            <b/>
            <sz val="9"/>
            <color indexed="81"/>
            <rFont val="Tahoma"/>
            <family val="2"/>
          </rPr>
          <t>rabiee:</t>
        </r>
        <r>
          <rPr>
            <sz val="9"/>
            <color indexed="81"/>
            <rFont val="Tahoma"/>
            <family val="2"/>
          </rPr>
          <t xml:space="preserve">
در حال ساخت</t>
        </r>
      </text>
    </comment>
    <comment ref="F14" authorId="0">
      <text>
        <r>
          <rPr>
            <b/>
            <sz val="9"/>
            <color indexed="81"/>
            <rFont val="Tahoma"/>
          </rPr>
          <t>rabiee:</t>
        </r>
        <r>
          <rPr>
            <sz val="9"/>
            <color indexed="81"/>
            <rFont val="Tahoma"/>
          </rPr>
          <t xml:space="preserve">
1بیمارستان تامین اجتماعی+ یک بیمارستان خصوصی</t>
        </r>
      </text>
    </comment>
    <comment ref="E17" authorId="1">
      <text>
        <r>
          <rPr>
            <b/>
            <sz val="9"/>
            <color indexed="81"/>
            <rFont val="Tahoma"/>
            <charset val="178"/>
          </rPr>
          <t>rabiey:</t>
        </r>
        <r>
          <rPr>
            <sz val="9"/>
            <color indexed="81"/>
            <rFont val="Tahoma"/>
            <charset val="178"/>
          </rPr>
          <t xml:space="preserve">
کلینیک تجمیعی دندانپزشکی در قائمیه و باغ فیض</t>
        </r>
      </text>
    </comment>
  </commentList>
</comments>
</file>

<file path=xl/sharedStrings.xml><?xml version="1.0" encoding="utf-8"?>
<sst xmlns="http://schemas.openxmlformats.org/spreadsheetml/2006/main" count="2402" uniqueCount="308">
  <si>
    <t>نام شاخص</t>
  </si>
  <si>
    <t xml:space="preserve">تعریف </t>
  </si>
  <si>
    <t xml:space="preserve">متغيرهاي تفكيك كننده نابرابري </t>
  </si>
  <si>
    <t>ميزان مرگ كودكان زير 5 سال در 1000 تولد زنده</t>
  </si>
  <si>
    <t xml:space="preserve">احتمال مرگ کودک زنده متولد شده در فاصله تولد تا سن 5 سالگی </t>
  </si>
  <si>
    <t>نرخ باروری کل</t>
  </si>
  <si>
    <t>متوسط تعداد فرزندان زنده ایی که یک زن در دوران باروری خود به دنیا می آورد</t>
  </si>
  <si>
    <t>سن مادر</t>
  </si>
  <si>
    <t>تعداد/درصد زایمان در منزل</t>
  </si>
  <si>
    <t>   تعداد زایمان که در منزل بدون نظارت فرد دوره دیده رخ داده است</t>
  </si>
  <si>
    <t> ملیت و سن</t>
  </si>
  <si>
    <t>تعداد مرگ مادران به دلیل حاملگی و عوارض آن</t>
  </si>
  <si>
    <t xml:space="preserve">احتمال مرگ  مادران در زمان بارداری، حین زایمان و یا 42 روز اول پس از زایمان که ناشی از علل مرتبط با بارداری و یا تشدید شده به وسیله حاملگی باشد در طی یک سال </t>
  </si>
  <si>
    <t xml:space="preserve"> محل سکونت(شهر/حاشيه شهر یا اسکان غیر رسمی و روستا) سن مادر (متوفی)، تحصیلات مادر(متوفی) و ملیت</t>
  </si>
  <si>
    <t>میزان شیوع ديابت</t>
  </si>
  <si>
    <t>موارد کل بیمار دیابتی  ثبت شده در جمعیت بالای 30 سال</t>
  </si>
  <si>
    <t>سن، جنس،  محل سکو نت (شهر/حاشيه شهر یا اسکان غیر رسمی و روستا)، ملیت</t>
  </si>
  <si>
    <t>اثربخشی برنامه مراقبت دیابت</t>
  </si>
  <si>
    <t>درصد بيماران ديابتي با A1C کمتر از 7 داشته اند.</t>
  </si>
  <si>
    <t>میزان بروز سل</t>
  </si>
  <si>
    <t>موارد جدید سل گزارش شده در جمعیت معین</t>
  </si>
  <si>
    <t>میزان شیوع موارد اقدام به خودکشی</t>
  </si>
  <si>
    <t xml:space="preserve">تعداد افراد بستری شده به دلیل اقدام به خودکشی </t>
  </si>
  <si>
    <t>میزان شیوع موارد فوت ناشی از خودکشی</t>
  </si>
  <si>
    <t xml:space="preserve">تعداد افراد فوت شده ناشي از خودكشي </t>
  </si>
  <si>
    <t xml:space="preserve">شيوع لاغری در كودكان زير 5 سال </t>
  </si>
  <si>
    <t> درصد کودکان زیر 5 ساله که وزن براي قد  آنها كمتر از منهاي 2 انحراف معيار از ميانگين استاندارد می‏باشد</t>
  </si>
  <si>
    <t>جنس، سن، محل سکونت(شهر/حاشيه شهر یا اسکان غیر رسمی و روستا) </t>
  </si>
  <si>
    <t xml:space="preserve">شيوع اضافه وزن و یا چاقي در سنين 18 ساله و بیشتر  طبق تعریف </t>
  </si>
  <si>
    <t xml:space="preserve">درصد افراد 18  ساله ای و بیشتر  که طبق تعریف اضافه وزن داشته یا چاق هستند </t>
  </si>
  <si>
    <t>جنس، گروه سني، محل سکونت (شهر/ حاشيه شهر یا اسکان غیر رسمی و روستا) ، سن</t>
  </si>
  <si>
    <t>نسبت تولد نوزادان با وزن كم هنگام تولد</t>
  </si>
  <si>
    <t xml:space="preserve">درصد نوزادانی که هنگام تولد وزن آنها کمتر از 2500 گرم می باشد </t>
  </si>
  <si>
    <t>سال</t>
  </si>
  <si>
    <t>نام مرکز خدمات جامع سلامت</t>
  </si>
  <si>
    <t>تعداد مرگ كودكان زير 5 سال 
متغیر ملیت</t>
  </si>
  <si>
    <t>تعداد مرگ كودكان زير 5 سال 
متغیرسن مادر</t>
  </si>
  <si>
    <t>تعداد مرگ كودكان زير 5 سال
متغیر محل سکونت</t>
  </si>
  <si>
    <t>تعداد کل مرگ كودكان زير 5 سال</t>
  </si>
  <si>
    <t>تعداد تولد زنده
متغیر ملیت</t>
  </si>
  <si>
    <t>تعداد تولدكودكان زير 5 سال 
متغیرسن مادر</t>
  </si>
  <si>
    <t>تعداد تولد زنده
متغیر محل سکونت</t>
  </si>
  <si>
    <t>تعداد کل تولد زنده</t>
  </si>
  <si>
    <t>نسبت مرگ كودكان زير 5 سال
متغیر ملیت</t>
  </si>
  <si>
    <t>نسبت مرگ كودكان زير 5 سال 
متغیر سن مادر</t>
  </si>
  <si>
    <t>نسبت مرگ كودكان زير 5 سال
متغیر محل سکونت</t>
  </si>
  <si>
    <t>تعداد تولد زنده
متغیر سن مادر</t>
  </si>
  <si>
    <t>نسبت مرگ كودكان زير 5 سال 
متغیر ملیت</t>
  </si>
  <si>
    <t>نسبت مرگ كودكان زير 5 سال
متغیر سن مادر</t>
  </si>
  <si>
    <t>نسبت  مرگ كودكان زير 5 سال
متغیر محل سکونت</t>
  </si>
  <si>
    <t>تعداد مرگ كودكان زير 5 سال 
متغیر سن مادر</t>
  </si>
  <si>
    <t>ميزان مرگ كودكان زير 5 سال
متغیر ملیت</t>
  </si>
  <si>
    <t>ميزان مرگ كودكان زير 5 سال 
متغیر سن مادر</t>
  </si>
  <si>
    <t>ميزان مرگ كودكان زير 5 سال 
متغیر محل سکونت</t>
  </si>
  <si>
    <t>نسبت مرگ كودكان زير 5 سال 
متغیر محل سکونت</t>
  </si>
  <si>
    <t>ایرانی</t>
  </si>
  <si>
    <t>غیر ایرانی</t>
  </si>
  <si>
    <t>5 الی 18</t>
  </si>
  <si>
    <t>18 الی 30</t>
  </si>
  <si>
    <t>30 الی 60</t>
  </si>
  <si>
    <t>60 به بالا</t>
  </si>
  <si>
    <t>شهری</t>
  </si>
  <si>
    <t>روستایی</t>
  </si>
  <si>
    <t>عشایر</t>
  </si>
  <si>
    <t>حاشیه شهر</t>
  </si>
  <si>
    <t>زن</t>
  </si>
  <si>
    <t>مرد</t>
  </si>
  <si>
    <t>دانشگاه</t>
  </si>
  <si>
    <t>کشور</t>
  </si>
  <si>
    <t>ردیف</t>
  </si>
  <si>
    <t>10 الی 14</t>
  </si>
  <si>
    <t>15 الی 19</t>
  </si>
  <si>
    <t>20 الی 24</t>
  </si>
  <si>
    <t>25 الی 29</t>
  </si>
  <si>
    <t>30 الی 34</t>
  </si>
  <si>
    <t>35 الی 39</t>
  </si>
  <si>
    <t>40 الی 44</t>
  </si>
  <si>
    <t>45 الی 49</t>
  </si>
  <si>
    <t>50الی 54</t>
  </si>
  <si>
    <t>جنس، محل سکونت(شهر/حاشيه شهر یا اسکان غیر رسمی و روستا) و ملیت</t>
  </si>
  <si>
    <t>تعداد کل زایمان
متغیر ملیت</t>
  </si>
  <si>
    <t>تعداد کل زایمان 
متغیر سن</t>
  </si>
  <si>
    <t>تعداد کل زایمان</t>
  </si>
  <si>
    <t>درصد زایمان در منزل
متغیر ملیت</t>
  </si>
  <si>
    <t>درصد زایمان در منزل
متغیر سن</t>
  </si>
  <si>
    <t>درصد زایمان در منزل</t>
  </si>
  <si>
    <t>تعداد زایمان
متغیر ملیت</t>
  </si>
  <si>
    <t>تعداد  زایمان 
متغیر سن</t>
  </si>
  <si>
    <t>تعداد زایمان 
متغیر سن</t>
  </si>
  <si>
    <t>10 الی 18</t>
  </si>
  <si>
    <t>تعداد تولد در هر گروه سنی مادر</t>
  </si>
  <si>
    <t>جمعیت زنان در هر گروه سنی</t>
  </si>
  <si>
    <t>ميزان باروري اختصاصي سني</t>
  </si>
  <si>
    <t>جمعیت وسط سال، زنان در هر گروه سنی</t>
  </si>
  <si>
    <t>هر شاخص برای سال‌های 1397 تا 1400 محاسبه می شود تا بتوان روند شاخص را بررسی کرد.</t>
  </si>
  <si>
    <t>در قسمت تعداد اعداد وارد شود تا بر حسب فرمول داده شده شاخص‌ها بطور خودکار محاسبه شود.</t>
  </si>
  <si>
    <t>30 الی 54</t>
  </si>
  <si>
    <t>تعداد زایمان در منزل توسط فرد دوره ندیده
متغیر ملیت</t>
  </si>
  <si>
    <t>تعداد زایمان در منزل توسط فرد دوره ندیده
متغیر سن مادر</t>
  </si>
  <si>
    <t>تعداد کل زایمان در منزل توسط فرد دوره ندیده</t>
  </si>
  <si>
    <t>تعداد  زایمان در منزل توسط فرد دوره ندیده
متغیر ملیت</t>
  </si>
  <si>
    <t>تعداد کل زایمان در منزل توسط فرد دوره ندیده
متغیر سن</t>
  </si>
  <si>
    <t>تعداد  زایمان در منزل توسط فرد دوره ندیده
متغیر سن</t>
  </si>
  <si>
    <t>تعداد  زایمان در منزل توسط فرد دوره ندیده</t>
  </si>
  <si>
    <t>تعداد کل زایمان در منزل توسط  فرد دوره ندیده</t>
  </si>
  <si>
    <t>تعداد کل مرگ مادر</t>
  </si>
  <si>
    <t>نسبت مرگ مادر
متغیر ملیت</t>
  </si>
  <si>
    <t>نسبت مرگ مادر
متغیر سن مادر</t>
  </si>
  <si>
    <t>نسبت مرگ مادر
متغیر محل سکونت</t>
  </si>
  <si>
    <t>نسبت کل مرگ مادر</t>
  </si>
  <si>
    <t>تعداد  تولد زنده
متغیر سن مادر</t>
  </si>
  <si>
    <t>تعداد  تولد زنده
متغیر محل سکونت</t>
  </si>
  <si>
    <t>30 الی54</t>
  </si>
  <si>
    <t>10الی 18</t>
  </si>
  <si>
    <t xml:space="preserve"> تعداد مرگ مادر
متغیر ملیت</t>
  </si>
  <si>
    <t>تعداد مرگ مادر
متغیر سن مادر</t>
  </si>
  <si>
    <t>تعداد مرگ مادر
متغیر محل سکونت</t>
  </si>
  <si>
    <t xml:space="preserve">درصد شیوع دیابت در افراد 30 سال به بالا  </t>
  </si>
  <si>
    <t>درصد شیوع چاقی در افراد 18 سال به بالا 
متغیر ملیت و جنس</t>
  </si>
  <si>
    <t>غیرایرانی</t>
  </si>
  <si>
    <t>کل جمعیت افراد 18 سال به بالا</t>
  </si>
  <si>
    <t>درصد شیوع چاقی در افراد 18 سال به بالا 
متغیر ملیت و جنسیت</t>
  </si>
  <si>
    <t>افراد 18 سال به بالا با چاقی</t>
  </si>
  <si>
    <t>افراد 18 سال به بالا با چاقی
متغیر محل سکونت</t>
  </si>
  <si>
    <t>کل افراد 18 سال به بالا با چاقی</t>
  </si>
  <si>
    <t>جمعیت افراد 18 سال به بالا
متغیر سن</t>
  </si>
  <si>
    <t>جمعیت افراد 18 سال به بالا
متغیر محل سکونت</t>
  </si>
  <si>
    <t>درصد شیوع چاقی در افراد 18 سال به بالا 
متغیرسن</t>
  </si>
  <si>
    <t>درصد شیوع چاقی در افراد 18 سال به بالا 
متغیر محل سکونت</t>
  </si>
  <si>
    <t xml:space="preserve">درصد شیوع چاقی در افراد 18 سال به بالا </t>
  </si>
  <si>
    <t>شیوع چاقی در افراد 18 سال به بالا 
متغیرسن</t>
  </si>
  <si>
    <t>جمعیت افراد 18 سال به بالا
متغیر ملیت و جنسیت</t>
  </si>
  <si>
    <t>افراد 18 سال به بالا با چاقی
متغیر ملیت و جنسیت</t>
  </si>
  <si>
    <t>افراد لاغر زیر 5 سال
متغیر ملیت</t>
  </si>
  <si>
    <t>افراد لاغر زیر 5 سال
متغیر محل سکونت</t>
  </si>
  <si>
    <t>کل افراد لاغر زیر 5 سال</t>
  </si>
  <si>
    <t>جمعیت زیر 5 سال
متغیر ملیت و جنس</t>
  </si>
  <si>
    <t>جمعیت زیر 5 سال
متغیر محل سکونت</t>
  </si>
  <si>
    <t>کل جمعیت زیر 5 سال</t>
  </si>
  <si>
    <t>درصد شیوع لاغری در افراد زیر 5 سال
متغیر محل سکونت</t>
  </si>
  <si>
    <t>درصد شیوع لاغری در افراد زیر 5 سال</t>
  </si>
  <si>
    <t>شیوع لاغری در افراد زیر 5 سال
متغیر ملیت و جنس</t>
  </si>
  <si>
    <t>شیوع لاغری در افراد زیر 5 سال
متغیر محل سکونت</t>
  </si>
  <si>
    <t>شیوع لاغری در افراد زیر 5 سال</t>
  </si>
  <si>
    <t>جمعیت زیر 5 سال
متغیر ملیت و جنسیت</t>
  </si>
  <si>
    <t>درصد شیوع لاغری در افراد زیر 5 سال
متغیر ملیت و جنسیت</t>
  </si>
  <si>
    <t>شیوع لاغری در افراد زیر 5 سال
متغیر ملیت و جنسیت</t>
  </si>
  <si>
    <t>افراد لاغر زیر 5 سال
متغیر ملیت و جنسیت</t>
  </si>
  <si>
    <t>بيماران ديابتي با A1C کمتر از 7
متغیر سن</t>
  </si>
  <si>
    <t>بيماران ديابتي با A1C کمتر از 7
متغیر محل سکونت</t>
  </si>
  <si>
    <t>کل بيماران ديابتي با A1C کمتر از 7</t>
  </si>
  <si>
    <t xml:space="preserve">کل تعداد بيماران ديابتي </t>
  </si>
  <si>
    <t>اثربخشی برنامه مراقبت دیابت
متغیر ملیت و جنس</t>
  </si>
  <si>
    <t>اثربخشی برنامه مراقبت دیابت
متغیر سن</t>
  </si>
  <si>
    <t>اثربخشی برنامه مراقبت دیابت
متغیر محل سکونت</t>
  </si>
  <si>
    <t>بيماران ديابتي با A1C کمتر از 7
متغیر ملیت و جنسیت</t>
  </si>
  <si>
    <t>اثربخشی برنامه مراقبت دیابت
متغیر ملیت و جنسیت</t>
  </si>
  <si>
    <t>مبتلایان به سل
متغیر محل سکونت</t>
  </si>
  <si>
    <t>کل مبتلایان به سل</t>
  </si>
  <si>
    <t>کل جمعیت
متغیر محل سکونت</t>
  </si>
  <si>
    <t>کل جمعیت</t>
  </si>
  <si>
    <t>بروز سل
متغیر محل سکونت</t>
  </si>
  <si>
    <t>کل جمعیت
متغیر ملیت و جنسیت</t>
  </si>
  <si>
    <t>بروز سل
متغیر ملیت و جنسیت</t>
  </si>
  <si>
    <t>مبتلایان به سل
متغیر ملیت و جنسیت</t>
  </si>
  <si>
    <t>موارد خودکشی
متغیر محل سکونت</t>
  </si>
  <si>
    <t>کل موارد  خودکشی</t>
  </si>
  <si>
    <t>کل جمعیت
متغیر سن</t>
  </si>
  <si>
    <t>کل موارد فوت ناشی از خودکشی</t>
  </si>
  <si>
    <t>60به بالا</t>
  </si>
  <si>
    <t>18 الی 29</t>
  </si>
  <si>
    <t>تعداد موارد خودکشی
متغیر سن</t>
  </si>
  <si>
    <t>تعداد موارد خودکشی
متغیر محل سکونت</t>
  </si>
  <si>
    <t>تعداد کل موارد  خودکشی</t>
  </si>
  <si>
    <t>تعداد موارد خودکشی
متغیرجنسیت</t>
  </si>
  <si>
    <t>کل جمعیت
متغیر جنسیت</t>
  </si>
  <si>
    <t>موارد خودکشی
متغیرجنسیت</t>
  </si>
  <si>
    <t>موارد خودکشی
متغیر سن</t>
  </si>
  <si>
    <t>فوت ناشی از خودکشی
متغیر سن</t>
  </si>
  <si>
    <t>فوت ناشی از خودکشی
متغیر محل سکونت</t>
  </si>
  <si>
    <t>فوت ناشی از خودکشی
متغیرجنسیت</t>
  </si>
  <si>
    <t xml:space="preserve">سن، جنس، محل سکو نت (شهر/حاشيه شهر یا اسکان غیر رسمی و روستا) </t>
  </si>
  <si>
    <t xml:space="preserve">جنس، محل سکونت(شهر/حاشيه شهر یا اسکان غیر رسمی و روستا) و ملیت </t>
  </si>
  <si>
    <t xml:space="preserve">سن، جنس، محل سکونت(شهر/حاشيه شهر یا اسکان غیر رسمی و روستا) </t>
  </si>
  <si>
    <t> سن، جنس، محل سکونت(شهر/حاشيه شهر یا اسکان غیر رسمی و روستا)</t>
  </si>
  <si>
    <t xml:space="preserve">سن مادر،  محل سکونت  (شهر/ حاشيه شهر یا اسکان غیر رسمی و روستا) </t>
  </si>
  <si>
    <t>ميزان‌های مرگ که در 1000  تولد زنده یا در 100000 نفر جمعیت هستند ممکن است در سطح مرکز خدمات جامع سلامت قابل محاسبه نباشد</t>
  </si>
  <si>
    <t>شاخص‌ها بر اساس داده‌های موجود در سامانه‌های سطح یک، سامانه نظام ثبت مرگ، سامانه ایمان،  سامانه نظام مراقبت یک تا 59 ماهه و پورتال‌های مرتبط محاسبه شود.</t>
  </si>
  <si>
    <t>مخرج شاخص‌ها در 1000 تولد زنده با توجه به اینکه در مرکز خدمات جامع سلامت معمولا  تعداد تولد کمتر از 1000 می باشد باید برای برنامه ریزی به تعداد مرگ کودک کمتر از 5 سال یا نسبت آن به تولد زنده آن مرکز توجه شود.</t>
  </si>
  <si>
    <t>در این اکسل باید اطلاعات پایه شهرستان و 12 شاخص عدالت در سلامت منتخب وارد گردد.</t>
  </si>
  <si>
    <t>تعداد</t>
  </si>
  <si>
    <t>عنوان</t>
  </si>
  <si>
    <t>بخش</t>
  </si>
  <si>
    <t>دهستان</t>
  </si>
  <si>
    <t>روستا</t>
  </si>
  <si>
    <t>مراکز خدمات جامع سلامت</t>
  </si>
  <si>
    <t>پایگاه های سلامت</t>
  </si>
  <si>
    <t>خانه های بهداشت</t>
  </si>
  <si>
    <t>تعداد مراکز مشاوره و مراقبت بیماری های رفتاری (مشاوره و آزمایش)</t>
  </si>
  <si>
    <t xml:space="preserve">نیروی انسانی شاغل در واحدهای ارائه خدمت </t>
  </si>
  <si>
    <t>کل کارکنان مرکز بهداشت شهرستان منتخب</t>
  </si>
  <si>
    <t>پزشک عمومی</t>
  </si>
  <si>
    <t>دندانپزشک عمومی</t>
  </si>
  <si>
    <t>متخصص</t>
  </si>
  <si>
    <t>بیمارستان</t>
  </si>
  <si>
    <t>درمانگاه عمومی</t>
  </si>
  <si>
    <t>درمانگاه تخصصی(چشم و ...)</t>
  </si>
  <si>
    <t>درمانگاه دندانپزشکی</t>
  </si>
  <si>
    <r>
      <t xml:space="preserve">مراکز </t>
    </r>
    <r>
      <rPr>
        <b/>
        <sz val="12"/>
        <color rgb="FF000000"/>
        <rFont val="Calibri"/>
        <family val="2"/>
      </rPr>
      <t>MMT</t>
    </r>
    <r>
      <rPr>
        <b/>
        <sz val="12"/>
        <color rgb="FF000000"/>
        <rFont val="B Nazanin"/>
        <charset val="178"/>
      </rPr>
      <t xml:space="preserve"> خصوصی</t>
    </r>
  </si>
  <si>
    <t>آزمایشگاه</t>
  </si>
  <si>
    <t>سونوگرافی و رادیولوژی</t>
  </si>
  <si>
    <r>
      <t xml:space="preserve">مراکز </t>
    </r>
    <r>
      <rPr>
        <b/>
        <sz val="12"/>
        <color rgb="FF000000"/>
        <rFont val="Calibri"/>
        <family val="2"/>
      </rPr>
      <t>MRI</t>
    </r>
  </si>
  <si>
    <t>مراکز پزشکی هسته ای</t>
  </si>
  <si>
    <t>فیزیوتراپی</t>
  </si>
  <si>
    <t>کاردان/کارشناس مامایی</t>
  </si>
  <si>
    <t>مراقب سلامت</t>
  </si>
  <si>
    <t>کاردان/کارشناس بهداشت محیط و کار</t>
  </si>
  <si>
    <t>کاردان/کارشناس تغذیه</t>
  </si>
  <si>
    <t>کاردان/کارشناس سلامت روان</t>
  </si>
  <si>
    <t>بهورز</t>
  </si>
  <si>
    <t>تعداد تولد زنده
متغیر ملیت و جنسیت</t>
  </si>
  <si>
    <t>تعداد مرگ كودكان زير 5 سال 
متغیر ملیت و جنسیت</t>
  </si>
  <si>
    <t>تعداد نوزادان با وزن كم هنگام تولد
متغیر ملیت و جنسیت</t>
  </si>
  <si>
    <t>تعداد نوزادان با وزن كم هنگام تولد 
متغیرسن مادر</t>
  </si>
  <si>
    <t>تعداد نوزادان با وزن كم هنگام تولد
متغیر محل سکونت</t>
  </si>
  <si>
    <t>تعداد کل  نوزادان با وزن كم هنگام تولد</t>
  </si>
  <si>
    <t>نسبت نوزادان با وزن كم هنگام تولد
متغیر ملیت و جنسیت</t>
  </si>
  <si>
    <t>نسبت نوزادان با وزن كم هنگام تولد
متغیر سن مادر</t>
  </si>
  <si>
    <t>تعداد تولد زنده
متغیرسن مادر</t>
  </si>
  <si>
    <t>نسبت کل نوزادان با وزن كم هنگام تولد</t>
  </si>
  <si>
    <t>افراد 30 سال به بالا مبتلا به دیابت
متغیر ملیت و جنسیت</t>
  </si>
  <si>
    <t>افراد 30سال به بالا مبتلا به دیابت
متغیر سن</t>
  </si>
  <si>
    <t>افراد 30سال به بالا مبتلا به دیابت
متغیر محل سکونت</t>
  </si>
  <si>
    <t>کل افراد 30 سال به بالا مبتلا به دیابت</t>
  </si>
  <si>
    <t>جمعیت افراد 30 سال به بالا
متغیر ملیت و جنسیت</t>
  </si>
  <si>
    <t>جمعیت افراد 30 سال به بالا
متغیر سن</t>
  </si>
  <si>
    <t>جمعیت افراد 30 سال به بالا
متغیر محل سکونت</t>
  </si>
  <si>
    <t>کل جمعیت افراد 30 سال سال به بالا</t>
  </si>
  <si>
    <t>درصد شیوع دیابت در افراد 30 سال به بالا 
متغیر ملیت و جنس</t>
  </si>
  <si>
    <t>کل جمعیت افراد 30 سال به بالا</t>
  </si>
  <si>
    <t>درصد شیوع دیابت در افراد 30 سال به بالا 
متغیرسن</t>
  </si>
  <si>
    <t>درصد شیوع دیابت در افراد  30 سال به بالا 
متغیر محل سکونت</t>
  </si>
  <si>
    <t>افراد 30 سال به بالا مبتلا به دیابت
متغیر ملیت</t>
  </si>
  <si>
    <t>افراد 30 سال به بالا مبتلا به دیابت
متغیر سن</t>
  </si>
  <si>
    <t>افراد 30 سال به بالا مبتلا به دیابت
متغیر محل سکونت</t>
  </si>
  <si>
    <t>جمعیت افراد 30 سال به بالا
متغیر ملیت و جنس</t>
  </si>
  <si>
    <t>درصد شیوع دیابت در افراد 30  سال به بالا 
متغیرسن</t>
  </si>
  <si>
    <t>درصد شیوع دیابت در افراد 30 سال به بالا 
متغیر محل سکونت</t>
  </si>
  <si>
    <t>درصد شیوع دیابت در افراد 30 سال به بالا 
متغیر ملیت و جنسیت</t>
  </si>
  <si>
    <t xml:space="preserve">درصد شیوع دیابت در افراد 30 سال به بالا </t>
  </si>
  <si>
    <t xml:space="preserve">درصد شیوع دیابت در افراد30 سال به بالا  </t>
  </si>
  <si>
    <t>تعداد افراد دیابتی مراقبت شده توسط پزشک فقط با نتیجه آزمایش A1c
متغیر ملیت و جنسیت</t>
  </si>
  <si>
    <t xml:space="preserve">تعداد افراد دیابتی مراقبت شده توسط پزشک فقط با نتیجه آزمایش A1c </t>
  </si>
  <si>
    <t>تعداد افراد دیابتی مراقبت شده توسط پزشک فقط با نتیجه آزمایش A1c
متغیر محل سکونت</t>
  </si>
  <si>
    <t xml:space="preserve">کل تعداد افراد دیابتی مراقبت شده توسط پزشک فقط با نتیجه آزمایش A1c </t>
  </si>
  <si>
    <t>تعداد افراد دیابتی مراقبت شده توسط پزشک فقط با نتیجه آزمایش A1c
متغیر سن</t>
  </si>
  <si>
    <t>تعداد افراد دیابتی مراقبت شده توسط پزشک فقط با نتیجه آزمایش A1c 
متغیر محل سکونت</t>
  </si>
  <si>
    <t>تعداد افراد دیابتی مراقبت شده توسط پزشک فقط با نتیجه آزمایش A1c 
متغیر سن</t>
  </si>
  <si>
    <t>تعداد افراد دیابتی مراقبت شده توسط پزشک فقط با نتیجه آزمایش A1c 
متغیر ملیت و جنس</t>
  </si>
  <si>
    <t xml:space="preserve">میزان اقدام به خودکشی </t>
  </si>
  <si>
    <t>میزان اقدام به خودکشی
متغیر محل سکونت</t>
  </si>
  <si>
    <t xml:space="preserve"> میزان اقدام به خودکشی 
متغیر سن</t>
  </si>
  <si>
    <t>میزان اقدام به خودکشی 
متغیرجنسیت</t>
  </si>
  <si>
    <t>میزان اقدام به خودکشی</t>
  </si>
  <si>
    <t>میزان اقدام به خودکشی
متغیر سن</t>
  </si>
  <si>
    <t>میزان اقدام به خودکشی
متغیرجنسیت</t>
  </si>
  <si>
    <t>مواردخودکشی
متغیر سن</t>
  </si>
  <si>
    <t>میزان  فوت ناشی از خودکشی
متغیرجنسیت</t>
  </si>
  <si>
    <t>میزان  فوت ناشی از خودکشی
متغیر سن</t>
  </si>
  <si>
    <t>میزان فوت ناشی از خودکشی 
متغیر محل سکونت</t>
  </si>
  <si>
    <t>میزان فوت ناشی از خودکشی</t>
  </si>
  <si>
    <t>میزان فوت ناشی از خودکشی
متغیرجنسیت</t>
  </si>
  <si>
    <t>میزان فوت ناشی از خودکشی
متغیر سن</t>
  </si>
  <si>
    <t>مرکز سلامت احمد آباد مستوفی</t>
  </si>
  <si>
    <t>مرکز سلامت انبیاء</t>
  </si>
  <si>
    <t>مرکز سلامت باغ فیض</t>
  </si>
  <si>
    <t>مرکز سلامت بهرام آباد</t>
  </si>
  <si>
    <t>مرکز سلامت چهاردانگه</t>
  </si>
  <si>
    <t>مرکز سلامت حسن آباد خالصه</t>
  </si>
  <si>
    <t>مرکز سلامت حسین آباد</t>
  </si>
  <si>
    <t>مرکز سلامت سعیدیه</t>
  </si>
  <si>
    <t>مرکز سلامت شاطره</t>
  </si>
  <si>
    <t>مرکز سلامت شهرک امام حسین (ع)</t>
  </si>
  <si>
    <t>مرکز سلامت قاسم آباد</t>
  </si>
  <si>
    <t>مرکز سلامت قائمیه</t>
  </si>
  <si>
    <t>مرکز سلامت گلدسته</t>
  </si>
  <si>
    <t>مرکز سلامت گلشهر</t>
  </si>
  <si>
    <t>مرکز سلامت گلها</t>
  </si>
  <si>
    <t>مرکز سلامت موسی آباد</t>
  </si>
  <si>
    <t>مرکز سلامت مهر ضیاءآباد</t>
  </si>
  <si>
    <t>مرکز سلامت مهر واوان</t>
  </si>
  <si>
    <t>مرکز سلامت واوان 1</t>
  </si>
  <si>
    <t>شهرستان اسلامشهر</t>
  </si>
  <si>
    <t>اطلاعات وضعیت تقسیمات کشوری، ساختار واحد‌های ارائه خدمت و نیروی انسانی شاغل در مرکز بهداشت شهرستان منتخب (اسلامشهر)</t>
  </si>
  <si>
    <t>تعداد بخش دولتی دانشگاهی</t>
  </si>
  <si>
    <t>تعداد بخش خصوصی</t>
  </si>
  <si>
    <t>کل</t>
  </si>
  <si>
    <r>
      <t xml:space="preserve">تعداد نیروی انسانی، مراکز و بخش‌های </t>
    </r>
    <r>
      <rPr>
        <b/>
        <u/>
        <sz val="12"/>
        <color theme="1"/>
        <rFont val="B Nazanin"/>
        <charset val="178"/>
      </rPr>
      <t>خصوصی</t>
    </r>
    <r>
      <rPr>
        <b/>
        <sz val="12"/>
        <color theme="1"/>
        <rFont val="B Nazanin"/>
        <charset val="178"/>
      </rPr>
      <t xml:space="preserve">  ارائه خدمات سلامت در شهرستان منتخب (اسلامشهر)</t>
    </r>
  </si>
  <si>
    <t>`</t>
  </si>
  <si>
    <t>نسبت نوزادان با وزن کم هنگام تولد
متغیر محل سکونت</t>
  </si>
  <si>
    <t>نسبت نوزادان با وزن کم هنگام تولد 
متغیر محل سکونت</t>
  </si>
  <si>
    <t>جمعیت  افراد 18 سال به بالا 
متغیرسن</t>
  </si>
  <si>
    <t xml:space="preserve"> افراد 18 سال به بالا  با چاقی
متغیرسن</t>
  </si>
  <si>
    <t>جمعیتافراد 18 سال به بالا 
متغیرسن</t>
  </si>
  <si>
    <t>جمعیت افراد 18 سال به بالا 
متغیرسن</t>
  </si>
  <si>
    <t>*</t>
  </si>
  <si>
    <t>سیب صورت و مخرج را به تفکیک ایرانی و غیر ایرانی نمیدهد  و ستون اول کل جمعیت ایرانی و غیر ایرانی است</t>
  </si>
  <si>
    <t>اطلاعات در سطح د انشگاه به تفکیک قابل استحصال نیست</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</si>
</sst>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font>
      <sz val="12"/>
      <color theme="1"/>
      <name val="Calibri"/>
      <family val="2"/>
      <charset val="178"/>
      <scheme val="minor"/>
    </font>
    <font>
      <sz val="12"/>
      <color theme="1"/>
      <name val="Calibri"/>
      <family val="2"/>
      <charset val="178"/>
      <scheme val="minor"/>
    </font>
    <font>
      <b/>
      <sz val="12"/>
      <name val="B Nazanin"/>
      <charset val="178"/>
    </font>
    <font>
      <sz val="12"/>
      <name val="B Nazanin"/>
      <charset val="178"/>
    </font>
    <font>
      <b/>
      <sz val="12"/>
      <color theme="1"/>
      <name val="B Titr"/>
      <charset val="178"/>
    </font>
    <font>
      <b/>
      <sz val="14"/>
      <color theme="1"/>
      <name val="B Titr"/>
      <charset val="178"/>
    </font>
    <font>
      <sz val="11"/>
      <color theme="1"/>
      <name val="B Titr"/>
      <charset val="178"/>
    </font>
    <font>
      <b/>
      <sz val="11"/>
      <color theme="1"/>
      <name val="Calibri"/>
      <family val="2"/>
      <scheme val="minor"/>
    </font>
    <font>
      <sz val="11"/>
      <color theme="1"/>
      <name val="Calibri"/>
      <family val="2"/>
      <charset val="178"/>
      <scheme val="minor"/>
    </font>
    <font>
      <b/>
      <sz val="12"/>
      <color theme="1"/>
      <name val="Calibri"/>
      <family val="2"/>
      <scheme val="minor"/>
    </font>
    <font>
      <sz val="12"/>
      <color theme="1"/>
      <name val="B Nazanin"/>
      <charset val="178"/>
    </font>
    <font>
      <sz val="10"/>
      <color theme="1"/>
      <name val="B Titr"/>
      <charset val="178"/>
    </font>
    <font>
      <b/>
      <sz val="12"/>
      <name val="B Titr"/>
      <charset val="178"/>
    </font>
    <font>
      <sz val="12"/>
      <color theme="1"/>
      <name val="Calibri"/>
      <family val="2"/>
      <scheme val="minor"/>
    </font>
    <font>
      <sz val="11"/>
      <name val="B Titr"/>
      <charset val="178"/>
    </font>
    <font>
      <sz val="11"/>
      <name val="Calibri"/>
      <family val="2"/>
      <scheme val="minor"/>
    </font>
    <font>
      <sz val="16"/>
      <color theme="1"/>
      <name val="Calibri"/>
      <family val="2"/>
      <scheme val="minor"/>
    </font>
    <font>
      <b/>
      <sz val="16"/>
      <color theme="1"/>
      <name val="B Nazanin"/>
      <charset val="178"/>
    </font>
    <font>
      <b/>
      <sz val="11"/>
      <color theme="1"/>
      <name val="B Nazanin"/>
      <charset val="178"/>
    </font>
    <font>
      <sz val="11"/>
      <color theme="1"/>
      <name val="Tahoma"/>
      <family val="2"/>
    </font>
    <font>
      <b/>
      <sz val="12"/>
      <color theme="1"/>
      <name val="Tahoma"/>
      <family val="2"/>
    </font>
    <font>
      <sz val="12"/>
      <color theme="1"/>
      <name val="2  Nazanin"/>
      <charset val="178"/>
    </font>
    <font>
      <sz val="11"/>
      <color theme="1"/>
      <name val="2  Nazanin"/>
      <charset val="178"/>
    </font>
    <font>
      <sz val="14"/>
      <color theme="1"/>
      <name val="2  Nazanin"/>
      <charset val="178"/>
    </font>
    <font>
      <sz val="14"/>
      <color theme="1"/>
      <name val="B Nazanin"/>
      <charset val="178"/>
    </font>
    <font>
      <b/>
      <sz val="12"/>
      <color theme="1"/>
      <name val="B Nazanin"/>
      <charset val="178"/>
    </font>
    <font>
      <b/>
      <sz val="12"/>
      <color rgb="FF000000"/>
      <name val="B Nazanin"/>
      <charset val="178"/>
    </font>
    <font>
      <b/>
      <sz val="12"/>
      <color rgb="FF000000"/>
      <name val="Calibri"/>
      <family val="2"/>
    </font>
    <font>
      <sz val="14"/>
      <color rgb="FF000000"/>
      <name val="B Nazanin"/>
      <charset val="178"/>
    </font>
    <font>
      <b/>
      <u/>
      <sz val="12"/>
      <color theme="1"/>
      <name val="B Nazanin"/>
      <charset val="178"/>
    </font>
    <font>
      <sz val="11"/>
      <color theme="1"/>
      <name val="Calibri"/>
      <family val="2"/>
      <scheme val="minor"/>
    </font>
    <font>
      <b/>
      <sz val="12"/>
      <color rgb="FF000000"/>
      <name val="B Titr"/>
      <charset val="178"/>
    </font>
    <font>
      <sz val="10"/>
      <color rgb="FF000000"/>
      <name val="B Titr"/>
      <charset val="178"/>
    </font>
    <font>
      <sz val="12"/>
      <color rgb="FF000000"/>
      <name val="B Nazanin"/>
      <charset val="178"/>
    </font>
    <font>
      <b/>
      <sz val="9"/>
      <color indexed="81"/>
      <name val="Tahoma"/>
      <family val="2"/>
    </font>
    <font>
      <sz val="9"/>
      <color indexed="81"/>
      <name val="Tahoma"/>
      <family val="2"/>
    </font>
    <font>
      <b/>
      <sz val="9"/>
      <color indexed="81"/>
      <name val="Tahoma"/>
    </font>
    <font>
      <sz val="9"/>
      <color indexed="81"/>
      <name val="Tahoma"/>
    </font>
    <font>
      <b/>
      <sz val="9"/>
      <color indexed="81"/>
      <name val="Tahoma"/>
      <charset val="178"/>
    </font>
    <font>
      <sz val="9"/>
      <color indexed="81"/>
      <name val="Tahoma"/>
      <charset val="178"/>
    </font>
    <font>
      <b/>
      <sz val="11"/>
      <name val="Calibri"/>
      <family val="2"/>
      <scheme val="minor"/>
    </font>
    <font>
      <sz val="11"/>
      <color theme="1"/>
      <name val="Calibri"/>
      <family val="2"/>
    </font>
    <font>
      <sz val="12"/>
      <name val="Calibri"/>
      <family val="2"/>
      <charset val="178"/>
      <scheme val="minor"/>
    </font>
  </fonts>
  <fills count="17">
    <fill>
      <patternFill patternType="none"/>
    </fill>
    <fill>
      <patternFill patternType="gray125"/>
    </fill>
    <fill>
      <patternFill patternType="solid">
        <fgColor theme="9" tint="0.59999389629810485"/>
        <bgColor indexed="65"/>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rgb="FFBDD6EE"/>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top style="medium">
        <color indexed="64"/>
      </top>
      <bottom/>
      <diagonal/>
    </border>
  </borders>
  <cellStyleXfs count="4">
    <xf numFmtId="0" fontId="0" fillId="0" borderId="0"/>
    <xf numFmtId="9" fontId="1" fillId="0" borderId="0" applyFont="0" applyFill="0" applyBorder="0" applyAlignment="0" applyProtection="0"/>
    <xf numFmtId="0" fontId="8" fillId="2" borderId="0" applyNumberFormat="0" applyBorder="0" applyAlignment="0" applyProtection="0"/>
    <xf numFmtId="0" fontId="30" fillId="0" borderId="0"/>
  </cellStyleXfs>
  <cellXfs count="508">
    <xf numFmtId="0" fontId="0" fillId="0" borderId="0" xfId="0"/>
    <xf numFmtId="0" fontId="2" fillId="3" borderId="1" xfId="0" applyFont="1" applyFill="1" applyBorder="1" applyAlignment="1">
      <alignment horizontal="center" vertical="center" readingOrder="2"/>
    </xf>
    <xf numFmtId="0" fontId="3" fillId="0" borderId="1" xfId="0" applyFont="1" applyBorder="1" applyAlignment="1">
      <alignment horizontal="center" vertical="center" wrapText="1" readingOrder="2"/>
    </xf>
    <xf numFmtId="0" fontId="3" fillId="0" borderId="1" xfId="0" applyFont="1" applyBorder="1" applyAlignment="1">
      <alignment horizontal="center" vertical="center" wrapText="1"/>
    </xf>
    <xf numFmtId="0" fontId="6" fillId="4" borderId="2" xfId="0" applyFont="1" applyFill="1" applyBorder="1" applyAlignment="1">
      <alignment vertical="top" wrapText="1" readingOrder="2"/>
    </xf>
    <xf numFmtId="0" fontId="6" fillId="8" borderId="2" xfId="0" applyFont="1" applyFill="1" applyBorder="1" applyAlignment="1">
      <alignment vertical="top" wrapText="1" readingOrder="2"/>
    </xf>
    <xf numFmtId="0" fontId="6" fillId="5" borderId="2" xfId="0" applyFont="1" applyFill="1" applyBorder="1" applyAlignment="1">
      <alignment horizontal="center" vertical="top" wrapText="1" readingOrder="2"/>
    </xf>
    <xf numFmtId="0" fontId="6" fillId="5" borderId="2" xfId="0" applyFont="1" applyFill="1" applyBorder="1" applyAlignment="1">
      <alignment vertical="top" wrapText="1" readingOrder="2"/>
    </xf>
    <xf numFmtId="0" fontId="6" fillId="9" borderId="2" xfId="0" applyFont="1" applyFill="1" applyBorder="1" applyAlignment="1">
      <alignment vertical="top" wrapText="1" readingOrder="2"/>
    </xf>
    <xf numFmtId="0" fontId="6" fillId="6" borderId="2" xfId="0" applyFont="1" applyFill="1" applyBorder="1" applyAlignment="1">
      <alignment vertical="top" wrapText="1" readingOrder="2"/>
    </xf>
    <xf numFmtId="0" fontId="6" fillId="11" borderId="2" xfId="0" applyFont="1" applyFill="1" applyBorder="1" applyAlignment="1">
      <alignment vertical="top" wrapText="1" readingOrder="2"/>
    </xf>
    <xf numFmtId="0" fontId="6" fillId="12" borderId="2" xfId="0" applyFont="1" applyFill="1" applyBorder="1" applyAlignment="1">
      <alignment horizontal="center" vertical="top"/>
    </xf>
    <xf numFmtId="0" fontId="6" fillId="12" borderId="5" xfId="0" applyFont="1" applyFill="1" applyBorder="1" applyAlignment="1">
      <alignment horizontal="center" vertical="top"/>
    </xf>
    <xf numFmtId="0" fontId="6" fillId="12" borderId="2" xfId="0" applyFont="1" applyFill="1" applyBorder="1" applyAlignment="1">
      <alignment vertical="top" wrapText="1" readingOrder="2"/>
    </xf>
    <xf numFmtId="0" fontId="6" fillId="7" borderId="2" xfId="0" applyFont="1" applyFill="1" applyBorder="1" applyAlignment="1">
      <alignment vertical="top" wrapText="1" readingOrder="2"/>
    </xf>
    <xf numFmtId="0" fontId="6" fillId="13" borderId="2" xfId="0" applyFont="1" applyFill="1" applyBorder="1" applyAlignment="1">
      <alignment vertical="top" wrapText="1" readingOrder="2"/>
    </xf>
    <xf numFmtId="0" fontId="6" fillId="7" borderId="1" xfId="0" applyFont="1" applyFill="1" applyBorder="1" applyAlignment="1">
      <alignment vertical="top"/>
    </xf>
    <xf numFmtId="0" fontId="6" fillId="9" borderId="7" xfId="0" applyFont="1" applyFill="1" applyBorder="1" applyAlignment="1">
      <alignment vertical="top" wrapText="1" readingOrder="2"/>
    </xf>
    <xf numFmtId="0" fontId="6" fillId="7" borderId="7" xfId="0" applyFont="1" applyFill="1" applyBorder="1" applyAlignment="1">
      <alignment vertical="top" wrapText="1" readingOrder="2"/>
    </xf>
    <xf numFmtId="0" fontId="0" fillId="4" borderId="1" xfId="0" applyFill="1" applyBorder="1" applyAlignment="1">
      <alignment horizontal="center"/>
    </xf>
    <xf numFmtId="0" fontId="0" fillId="4" borderId="1" xfId="0" applyFill="1" applyBorder="1"/>
    <xf numFmtId="0" fontId="7" fillId="4" borderId="1" xfId="0" applyFont="1" applyFill="1" applyBorder="1" applyAlignment="1">
      <alignment horizontal="center"/>
    </xf>
    <xf numFmtId="0" fontId="0" fillId="8" borderId="1" xfId="0" applyFill="1" applyBorder="1"/>
    <xf numFmtId="0" fontId="7" fillId="8" borderId="1" xfId="0" applyFont="1" applyFill="1" applyBorder="1" applyAlignment="1">
      <alignment horizontal="center"/>
    </xf>
    <xf numFmtId="0" fontId="0" fillId="5" borderId="1" xfId="0" applyFill="1" applyBorder="1"/>
    <xf numFmtId="0" fontId="7" fillId="5" borderId="1" xfId="0" applyFont="1" applyFill="1" applyBorder="1" applyAlignment="1">
      <alignment horizontal="center" vertical="center"/>
    </xf>
    <xf numFmtId="0" fontId="0" fillId="9" borderId="1" xfId="0" applyFill="1" applyBorder="1"/>
    <xf numFmtId="2" fontId="0" fillId="10" borderId="1" xfId="0" applyNumberFormat="1" applyFill="1" applyBorder="1" applyAlignment="1">
      <alignment horizontal="center"/>
    </xf>
    <xf numFmtId="0" fontId="0" fillId="6" borderId="1" xfId="0" applyFill="1" applyBorder="1"/>
    <xf numFmtId="0" fontId="0" fillId="11" borderId="1" xfId="0" applyFill="1" applyBorder="1"/>
    <xf numFmtId="0" fontId="0" fillId="12" borderId="1" xfId="0" applyFill="1" applyBorder="1"/>
    <xf numFmtId="0" fontId="0" fillId="7" borderId="1" xfId="0" applyFill="1" applyBorder="1"/>
    <xf numFmtId="0" fontId="0" fillId="13" borderId="1" xfId="0" applyFill="1" applyBorder="1"/>
    <xf numFmtId="2" fontId="0" fillId="12" borderId="1" xfId="0" applyNumberFormat="1" applyFill="1" applyBorder="1"/>
    <xf numFmtId="0" fontId="6" fillId="10" borderId="1" xfId="0" applyFont="1" applyFill="1" applyBorder="1"/>
    <xf numFmtId="0" fontId="9" fillId="10" borderId="1" xfId="0" applyFont="1" applyFill="1" applyBorder="1"/>
    <xf numFmtId="0" fontId="7" fillId="10" borderId="1" xfId="0" applyFont="1" applyFill="1" applyBorder="1" applyAlignment="1">
      <alignment horizontal="center"/>
    </xf>
    <xf numFmtId="0" fontId="7" fillId="10" borderId="1" xfId="0" applyFont="1" applyFill="1" applyBorder="1" applyAlignment="1">
      <alignment horizontal="center" vertical="center"/>
    </xf>
    <xf numFmtId="2" fontId="0" fillId="10" borderId="1" xfId="0" applyNumberFormat="1" applyFill="1" applyBorder="1"/>
    <xf numFmtId="0" fontId="0" fillId="10" borderId="0" xfId="0" applyFill="1"/>
    <xf numFmtId="0" fontId="2" fillId="3" borderId="1" xfId="0" applyFont="1" applyFill="1" applyBorder="1" applyAlignment="1">
      <alignment horizontal="center" vertical="center"/>
    </xf>
    <xf numFmtId="0" fontId="6" fillId="4" borderId="1" xfId="0" applyFont="1" applyFill="1" applyBorder="1" applyAlignment="1">
      <alignment vertical="top"/>
    </xf>
    <xf numFmtId="0" fontId="6" fillId="5" borderId="2" xfId="0" applyFont="1" applyFill="1" applyBorder="1" applyAlignment="1">
      <alignment vertical="top" wrapText="1"/>
    </xf>
    <xf numFmtId="0" fontId="6" fillId="6" borderId="1" xfId="0" applyFont="1" applyFill="1" applyBorder="1" applyAlignment="1">
      <alignment vertical="top"/>
    </xf>
    <xf numFmtId="0" fontId="6" fillId="4" borderId="2" xfId="0" applyFont="1" applyFill="1" applyBorder="1" applyAlignment="1">
      <alignment horizontal="center" vertical="center" wrapText="1" readingOrder="2"/>
    </xf>
    <xf numFmtId="0" fontId="6" fillId="5" borderId="2" xfId="0" applyFont="1" applyFill="1" applyBorder="1" applyAlignment="1">
      <alignment horizontal="center" vertical="center" wrapText="1" readingOrder="2"/>
    </xf>
    <xf numFmtId="0" fontId="6" fillId="6" borderId="2" xfId="0" applyFont="1" applyFill="1" applyBorder="1" applyAlignment="1">
      <alignment horizontal="center" vertical="center" wrapText="1" readingOrder="2"/>
    </xf>
    <xf numFmtId="0" fontId="6" fillId="7" borderId="2" xfId="0" applyFont="1" applyFill="1" applyBorder="1" applyAlignment="1">
      <alignment horizontal="center" vertical="center" wrapText="1" readingOrder="2"/>
    </xf>
    <xf numFmtId="0" fontId="9" fillId="4" borderId="1" xfId="0" applyFont="1" applyFill="1" applyBorder="1"/>
    <xf numFmtId="0" fontId="9" fillId="5" borderId="1" xfId="0" applyFont="1" applyFill="1" applyBorder="1"/>
    <xf numFmtId="0" fontId="9" fillId="7" borderId="1" xfId="0" applyFont="1" applyFill="1" applyBorder="1"/>
    <xf numFmtId="0" fontId="6" fillId="9" borderId="2" xfId="0" applyFont="1" applyFill="1" applyBorder="1" applyAlignment="1">
      <alignment horizontal="center" vertical="center" wrapText="1" readingOrder="2"/>
    </xf>
    <xf numFmtId="0" fontId="0" fillId="9" borderId="0" xfId="0" applyFill="1"/>
    <xf numFmtId="0" fontId="9" fillId="9" borderId="1" xfId="0" applyFont="1" applyFill="1" applyBorder="1"/>
    <xf numFmtId="0" fontId="6" fillId="4" borderId="2" xfId="0" applyFont="1" applyFill="1" applyBorder="1" applyAlignment="1">
      <alignment vertical="top" wrapText="1"/>
    </xf>
    <xf numFmtId="0" fontId="6" fillId="8" borderId="1" xfId="0" applyFont="1" applyFill="1" applyBorder="1" applyAlignment="1">
      <alignment vertical="top"/>
    </xf>
    <xf numFmtId="0" fontId="6" fillId="8" borderId="2" xfId="0" applyFont="1" applyFill="1" applyBorder="1" applyAlignment="1">
      <alignment vertical="top" wrapText="1"/>
    </xf>
    <xf numFmtId="0" fontId="6" fillId="5" borderId="1" xfId="0" applyFont="1" applyFill="1" applyBorder="1" applyAlignment="1">
      <alignment vertical="top"/>
    </xf>
    <xf numFmtId="0" fontId="6" fillId="9" borderId="1" xfId="0" applyFont="1" applyFill="1" applyBorder="1" applyAlignment="1">
      <alignment vertical="top"/>
    </xf>
    <xf numFmtId="0" fontId="6" fillId="9" borderId="2" xfId="0" applyFont="1" applyFill="1" applyBorder="1" applyAlignment="1">
      <alignment vertical="top" wrapText="1"/>
    </xf>
    <xf numFmtId="0" fontId="6" fillId="6" borderId="2" xfId="0" applyFont="1" applyFill="1" applyBorder="1" applyAlignment="1">
      <alignment vertical="top" wrapText="1"/>
    </xf>
    <xf numFmtId="0" fontId="6" fillId="11" borderId="1" xfId="0" applyFont="1" applyFill="1" applyBorder="1" applyAlignment="1">
      <alignment vertical="top"/>
    </xf>
    <xf numFmtId="0" fontId="6" fillId="7" borderId="2" xfId="0" applyFont="1" applyFill="1" applyBorder="1" applyAlignment="1">
      <alignment vertical="top" wrapText="1"/>
    </xf>
    <xf numFmtId="0" fontId="3" fillId="0" borderId="1" xfId="0" applyFont="1" applyBorder="1" applyAlignment="1">
      <alignment horizontal="center" vertical="center"/>
    </xf>
    <xf numFmtId="0" fontId="0" fillId="5" borderId="0" xfId="0" applyFill="1"/>
    <xf numFmtId="0" fontId="0" fillId="7" borderId="0" xfId="0" applyFill="1"/>
    <xf numFmtId="0" fontId="0" fillId="6" borderId="0" xfId="0" applyFill="1"/>
    <xf numFmtId="0" fontId="6" fillId="7" borderId="2" xfId="0" applyFont="1" applyFill="1" applyBorder="1" applyAlignment="1">
      <alignment vertical="top"/>
    </xf>
    <xf numFmtId="0" fontId="6" fillId="6" borderId="1" xfId="0" applyFont="1" applyFill="1" applyBorder="1" applyAlignment="1">
      <alignment vertical="top" wrapText="1"/>
    </xf>
    <xf numFmtId="0" fontId="6" fillId="7" borderId="1" xfId="0" applyFont="1" applyFill="1" applyBorder="1" applyAlignment="1">
      <alignment horizontal="center" vertical="center" wrapText="1" readingOrder="2"/>
    </xf>
    <xf numFmtId="0" fontId="6" fillId="0" borderId="0" xfId="0" applyFont="1" applyAlignment="1">
      <alignment vertical="top"/>
    </xf>
    <xf numFmtId="0" fontId="6" fillId="9" borderId="1" xfId="0" applyFont="1" applyFill="1" applyBorder="1" applyAlignment="1">
      <alignment horizontal="center" vertical="center" wrapText="1" readingOrder="2"/>
    </xf>
    <xf numFmtId="0" fontId="10" fillId="0" borderId="1" xfId="0" applyFont="1" applyBorder="1" applyAlignment="1">
      <alignment horizontal="center" vertical="center"/>
    </xf>
    <xf numFmtId="0" fontId="0" fillId="14" borderId="0" xfId="0" applyFill="1"/>
    <xf numFmtId="0" fontId="6" fillId="14" borderId="0" xfId="0" applyFont="1" applyFill="1"/>
    <xf numFmtId="2" fontId="0" fillId="4" borderId="1" xfId="0" applyNumberFormat="1" applyFill="1" applyBorder="1"/>
    <xf numFmtId="2" fontId="0" fillId="8" borderId="1" xfId="0" applyNumberFormat="1" applyFill="1" applyBorder="1"/>
    <xf numFmtId="2" fontId="0" fillId="6" borderId="1" xfId="0" applyNumberFormat="1" applyFill="1" applyBorder="1"/>
    <xf numFmtId="2" fontId="0" fillId="7" borderId="1" xfId="0" applyNumberFormat="1" applyFill="1" applyBorder="1"/>
    <xf numFmtId="2" fontId="0" fillId="9" borderId="1" xfId="0" applyNumberFormat="1" applyFill="1" applyBorder="1"/>
    <xf numFmtId="0" fontId="13" fillId="9" borderId="1" xfId="0" applyFont="1" applyFill="1" applyBorder="1" applyAlignment="1">
      <alignment horizontal="center"/>
    </xf>
    <xf numFmtId="0" fontId="15" fillId="0" borderId="0" xfId="0" applyFont="1"/>
    <xf numFmtId="0" fontId="6" fillId="8" borderId="2" xfId="0" applyFont="1" applyFill="1" applyBorder="1" applyAlignment="1">
      <alignment vertical="top"/>
    </xf>
    <xf numFmtId="0" fontId="6" fillId="6" borderId="1" xfId="0" applyFont="1" applyFill="1" applyBorder="1" applyAlignment="1">
      <alignment horizontal="center" vertical="center"/>
    </xf>
    <xf numFmtId="0" fontId="6" fillId="11" borderId="2" xfId="0" applyFont="1" applyFill="1" applyBorder="1" applyAlignment="1">
      <alignment vertical="top"/>
    </xf>
    <xf numFmtId="0" fontId="6" fillId="11" borderId="5" xfId="0" applyFont="1" applyFill="1" applyBorder="1" applyAlignment="1">
      <alignment vertical="top"/>
    </xf>
    <xf numFmtId="0" fontId="6" fillId="4" borderId="1" xfId="0" applyFont="1" applyFill="1" applyBorder="1" applyAlignment="1">
      <alignment vertical="top" wrapText="1" readingOrder="2"/>
    </xf>
    <xf numFmtId="0" fontId="6" fillId="8" borderId="1" xfId="0" applyFont="1" applyFill="1" applyBorder="1" applyAlignment="1">
      <alignment vertical="top" wrapText="1" readingOrder="2"/>
    </xf>
    <xf numFmtId="0" fontId="6" fillId="5" borderId="1" xfId="0" applyFont="1" applyFill="1" applyBorder="1" applyAlignment="1">
      <alignment vertical="top" wrapText="1" readingOrder="2"/>
    </xf>
    <xf numFmtId="0" fontId="6" fillId="6" borderId="1" xfId="0" applyFont="1" applyFill="1" applyBorder="1" applyAlignment="1">
      <alignment vertical="top" wrapText="1" readingOrder="2"/>
    </xf>
    <xf numFmtId="0" fontId="6" fillId="11" borderId="1" xfId="0" applyFont="1" applyFill="1" applyBorder="1" applyAlignment="1">
      <alignment vertical="top" wrapText="1" readingOrder="2"/>
    </xf>
    <xf numFmtId="0" fontId="6" fillId="7" borderId="1" xfId="0" applyFont="1" applyFill="1" applyBorder="1" applyAlignment="1">
      <alignment vertical="top" wrapText="1" readingOrder="2"/>
    </xf>
    <xf numFmtId="0" fontId="6" fillId="4" borderId="1" xfId="0" applyFont="1" applyFill="1" applyBorder="1" applyAlignment="1">
      <alignment horizontal="center" vertical="center" wrapText="1" readingOrder="2"/>
    </xf>
    <xf numFmtId="0" fontId="6" fillId="5" borderId="1" xfId="0" applyFont="1" applyFill="1" applyBorder="1" applyAlignment="1">
      <alignment horizontal="center" vertical="center" wrapText="1" readingOrder="2"/>
    </xf>
    <xf numFmtId="0" fontId="6" fillId="6" borderId="1" xfId="0" applyFont="1" applyFill="1" applyBorder="1" applyAlignment="1">
      <alignment horizontal="center" vertical="center" wrapText="1" readingOrder="2"/>
    </xf>
    <xf numFmtId="0" fontId="16" fillId="0" borderId="0" xfId="0" applyFont="1"/>
    <xf numFmtId="0" fontId="4" fillId="4" borderId="4" xfId="0" applyFont="1" applyFill="1" applyBorder="1" applyAlignment="1">
      <alignment horizontal="center" vertical="center"/>
    </xf>
    <xf numFmtId="0" fontId="6" fillId="4" borderId="1" xfId="0" applyFont="1" applyFill="1" applyBorder="1" applyAlignment="1">
      <alignment vertical="top" wrapText="1"/>
    </xf>
    <xf numFmtId="0" fontId="6" fillId="8" borderId="5" xfId="0" applyFont="1" applyFill="1" applyBorder="1" applyAlignment="1">
      <alignment vertical="top" wrapText="1"/>
    </xf>
    <xf numFmtId="0" fontId="0" fillId="0" borderId="1" xfId="0" applyBorder="1"/>
    <xf numFmtId="2" fontId="6" fillId="4" borderId="1" xfId="0" applyNumberFormat="1" applyFont="1" applyFill="1" applyBorder="1" applyAlignment="1">
      <alignment vertical="top" wrapText="1" readingOrder="2"/>
    </xf>
    <xf numFmtId="0" fontId="6" fillId="8" borderId="1" xfId="0" applyFont="1" applyFill="1" applyBorder="1" applyAlignment="1">
      <alignment vertical="top" wrapText="1"/>
    </xf>
    <xf numFmtId="0" fontId="6" fillId="8" borderId="1" xfId="0" applyFont="1" applyFill="1" applyBorder="1" applyAlignment="1">
      <alignment horizontal="center" vertical="center" wrapText="1" readingOrder="2"/>
    </xf>
    <xf numFmtId="0" fontId="6" fillId="8" borderId="1" xfId="0" applyFont="1" applyFill="1" applyBorder="1" applyAlignment="1">
      <alignment horizontal="center" vertical="center"/>
    </xf>
    <xf numFmtId="0" fontId="6" fillId="5" borderId="1" xfId="0" applyFont="1" applyFill="1" applyBorder="1" applyAlignment="1">
      <alignment vertical="top" wrapText="1"/>
    </xf>
    <xf numFmtId="2" fontId="6" fillId="5" borderId="1" xfId="0" applyNumberFormat="1" applyFont="1" applyFill="1" applyBorder="1" applyAlignment="1">
      <alignment vertical="top" wrapText="1" readingOrder="2"/>
    </xf>
    <xf numFmtId="0" fontId="6" fillId="11" borderId="1" xfId="0" applyFont="1" applyFill="1" applyBorder="1" applyAlignment="1">
      <alignment vertical="top" wrapText="1"/>
    </xf>
    <xf numFmtId="0" fontId="6" fillId="11" borderId="1" xfId="0" applyFont="1" applyFill="1" applyBorder="1" applyAlignment="1">
      <alignment horizontal="center" vertical="center" wrapText="1" readingOrder="2"/>
    </xf>
    <xf numFmtId="0" fontId="6" fillId="11" borderId="5" xfId="0" applyFont="1" applyFill="1" applyBorder="1" applyAlignment="1">
      <alignment vertical="top" wrapText="1"/>
    </xf>
    <xf numFmtId="0" fontId="6" fillId="11" borderId="3" xfId="0" applyFont="1" applyFill="1" applyBorder="1" applyAlignment="1">
      <alignment vertical="top"/>
    </xf>
    <xf numFmtId="0" fontId="6" fillId="7" borderId="1" xfId="0" applyFont="1" applyFill="1" applyBorder="1" applyAlignment="1">
      <alignment vertical="top" wrapText="1"/>
    </xf>
    <xf numFmtId="2" fontId="6" fillId="7" borderId="1" xfId="1" applyNumberFormat="1" applyFont="1" applyFill="1" applyBorder="1" applyAlignment="1">
      <alignment horizontal="center" vertical="center" wrapText="1" readingOrder="2"/>
    </xf>
    <xf numFmtId="2" fontId="6" fillId="8" borderId="1" xfId="0" applyNumberFormat="1" applyFont="1" applyFill="1" applyBorder="1" applyAlignment="1">
      <alignment horizontal="center" vertical="center" wrapText="1" readingOrder="2"/>
    </xf>
    <xf numFmtId="2" fontId="6" fillId="5" borderId="1" xfId="0" applyNumberFormat="1" applyFont="1" applyFill="1" applyBorder="1" applyAlignment="1">
      <alignment horizontal="center" vertical="center" wrapText="1" readingOrder="2"/>
    </xf>
    <xf numFmtId="2" fontId="6" fillId="6" borderId="1" xfId="0" applyNumberFormat="1" applyFont="1" applyFill="1" applyBorder="1" applyAlignment="1">
      <alignment horizontal="center" vertical="center" wrapText="1" readingOrder="2"/>
    </xf>
    <xf numFmtId="2" fontId="6" fillId="9" borderId="1" xfId="0" applyNumberFormat="1" applyFont="1" applyFill="1" applyBorder="1" applyAlignment="1">
      <alignment horizontal="center" vertical="center" wrapText="1" readingOrder="2"/>
    </xf>
    <xf numFmtId="2" fontId="6" fillId="9" borderId="1" xfId="1" applyNumberFormat="1" applyFont="1" applyFill="1" applyBorder="1" applyAlignment="1">
      <alignment horizontal="center" vertical="center" wrapText="1" readingOrder="2"/>
    </xf>
    <xf numFmtId="0" fontId="6" fillId="9" borderId="1" xfId="0" applyFont="1" applyFill="1" applyBorder="1" applyAlignment="1">
      <alignment vertical="top" wrapText="1"/>
    </xf>
    <xf numFmtId="2" fontId="6" fillId="9" borderId="1" xfId="0" applyNumberFormat="1" applyFont="1" applyFill="1" applyBorder="1" applyAlignment="1">
      <alignment vertical="top" wrapText="1" readingOrder="2"/>
    </xf>
    <xf numFmtId="9" fontId="6" fillId="4" borderId="1" xfId="1" applyFont="1" applyFill="1" applyBorder="1" applyAlignment="1">
      <alignment horizontal="center" vertical="center" wrapText="1" readingOrder="2"/>
    </xf>
    <xf numFmtId="9" fontId="6" fillId="4" borderId="1" xfId="1" applyFont="1" applyFill="1" applyBorder="1" applyAlignment="1">
      <alignment horizontal="center" vertical="center"/>
    </xf>
    <xf numFmtId="9" fontId="6" fillId="11" borderId="1" xfId="1" applyFont="1" applyFill="1" applyBorder="1" applyAlignment="1">
      <alignment horizontal="center" vertical="center" wrapText="1" readingOrder="2"/>
    </xf>
    <xf numFmtId="9" fontId="6" fillId="11" borderId="1" xfId="1" applyFont="1" applyFill="1" applyBorder="1" applyAlignment="1">
      <alignment horizontal="center" vertical="center"/>
    </xf>
    <xf numFmtId="0" fontId="6" fillId="13" borderId="1" xfId="0" applyFont="1" applyFill="1" applyBorder="1" applyAlignment="1">
      <alignment horizontal="center" vertical="top" wrapText="1"/>
    </xf>
    <xf numFmtId="9" fontId="6" fillId="7" borderId="1" xfId="1" applyFont="1" applyFill="1" applyBorder="1" applyAlignment="1">
      <alignment horizontal="center" vertical="center" wrapText="1" readingOrder="2"/>
    </xf>
    <xf numFmtId="9" fontId="6" fillId="7" borderId="1" xfId="1" applyFont="1" applyFill="1" applyBorder="1" applyAlignment="1">
      <alignment horizontal="center" vertical="center"/>
    </xf>
    <xf numFmtId="0" fontId="6" fillId="9" borderId="3" xfId="0" applyFont="1" applyFill="1" applyBorder="1" applyAlignment="1">
      <alignment vertical="top" wrapText="1" readingOrder="2"/>
    </xf>
    <xf numFmtId="0" fontId="6" fillId="6" borderId="3" xfId="0" applyFont="1" applyFill="1" applyBorder="1" applyAlignment="1">
      <alignment vertical="top" wrapText="1" readingOrder="2"/>
    </xf>
    <xf numFmtId="0" fontId="6" fillId="7" borderId="3" xfId="0" applyFont="1" applyFill="1" applyBorder="1" applyAlignment="1">
      <alignment vertical="top" wrapText="1" readingOrder="2"/>
    </xf>
    <xf numFmtId="0" fontId="9" fillId="9" borderId="5" xfId="0" applyFont="1" applyFill="1" applyBorder="1"/>
    <xf numFmtId="0" fontId="0" fillId="0" borderId="2" xfId="0" applyBorder="1"/>
    <xf numFmtId="0" fontId="0" fillId="0" borderId="3" xfId="0" applyBorder="1"/>
    <xf numFmtId="2" fontId="6" fillId="6" borderId="1" xfId="0" applyNumberFormat="1" applyFont="1" applyFill="1" applyBorder="1" applyAlignment="1">
      <alignment vertical="top" wrapText="1" readingOrder="2"/>
    </xf>
    <xf numFmtId="2" fontId="6" fillId="7" borderId="1" xfId="0" applyNumberFormat="1" applyFont="1" applyFill="1" applyBorder="1" applyAlignment="1">
      <alignment vertical="top" wrapText="1" readingOrder="2"/>
    </xf>
    <xf numFmtId="0" fontId="19" fillId="0" borderId="0" xfId="0" applyFont="1"/>
    <xf numFmtId="0" fontId="19" fillId="5" borderId="1" xfId="0" applyFont="1" applyFill="1" applyBorder="1"/>
    <xf numFmtId="0" fontId="19" fillId="9" borderId="1" xfId="0" applyFont="1" applyFill="1" applyBorder="1"/>
    <xf numFmtId="0" fontId="19" fillId="11" borderId="1" xfId="0" applyFont="1" applyFill="1" applyBorder="1"/>
    <xf numFmtId="0" fontId="19" fillId="7" borderId="1" xfId="0" applyFont="1" applyFill="1" applyBorder="1"/>
    <xf numFmtId="0" fontId="20" fillId="11" borderId="1" xfId="0" applyFont="1" applyFill="1" applyBorder="1"/>
    <xf numFmtId="0" fontId="20" fillId="5" borderId="1" xfId="0" applyFont="1" applyFill="1" applyBorder="1"/>
    <xf numFmtId="0" fontId="20" fillId="7" borderId="1" xfId="0" applyFont="1" applyFill="1" applyBorder="1"/>
    <xf numFmtId="2" fontId="19" fillId="4" borderId="1" xfId="0" applyNumberFormat="1" applyFont="1" applyFill="1" applyBorder="1"/>
    <xf numFmtId="2" fontId="19" fillId="5" borderId="1" xfId="0" applyNumberFormat="1" applyFont="1" applyFill="1" applyBorder="1"/>
    <xf numFmtId="2" fontId="19" fillId="11" borderId="1" xfId="0" applyNumberFormat="1" applyFont="1" applyFill="1" applyBorder="1"/>
    <xf numFmtId="2" fontId="19" fillId="7" borderId="1" xfId="0" applyNumberFormat="1" applyFont="1" applyFill="1" applyBorder="1"/>
    <xf numFmtId="0" fontId="19" fillId="7" borderId="0" xfId="0" applyFont="1" applyFill="1"/>
    <xf numFmtId="0" fontId="6" fillId="13" borderId="1" xfId="0" applyFont="1" applyFill="1" applyBorder="1" applyAlignment="1">
      <alignment horizontal="center" vertical="top"/>
    </xf>
    <xf numFmtId="2" fontId="19" fillId="9" borderId="1" xfId="0" applyNumberFormat="1" applyFont="1" applyFill="1" applyBorder="1"/>
    <xf numFmtId="0" fontId="19" fillId="14" borderId="0" xfId="0" applyFont="1" applyFill="1"/>
    <xf numFmtId="2" fontId="19" fillId="14" borderId="0" xfId="0" applyNumberFormat="1" applyFont="1" applyFill="1"/>
    <xf numFmtId="3" fontId="21" fillId="8" borderId="1" xfId="0" applyNumberFormat="1" applyFont="1" applyFill="1" applyBorder="1"/>
    <xf numFmtId="0" fontId="21" fillId="8" borderId="1" xfId="0" applyFont="1" applyFill="1" applyBorder="1"/>
    <xf numFmtId="0" fontId="22" fillId="6" borderId="1" xfId="0" applyFont="1" applyFill="1" applyBorder="1" applyAlignment="1">
      <alignment horizontal="center"/>
    </xf>
    <xf numFmtId="0" fontId="21" fillId="4" borderId="1" xfId="0" applyFont="1" applyFill="1" applyBorder="1" applyAlignment="1">
      <alignment horizontal="center"/>
    </xf>
    <xf numFmtId="0" fontId="21" fillId="5" borderId="1" xfId="0" applyFont="1" applyFill="1" applyBorder="1"/>
    <xf numFmtId="0" fontId="23" fillId="6" borderId="1" xfId="0" applyFont="1" applyFill="1" applyBorder="1"/>
    <xf numFmtId="0" fontId="23" fillId="7" borderId="1" xfId="0" applyFont="1" applyFill="1" applyBorder="1"/>
    <xf numFmtId="3" fontId="21" fillId="4" borderId="1" xfId="0" applyNumberFormat="1" applyFont="1" applyFill="1" applyBorder="1"/>
    <xf numFmtId="0" fontId="21" fillId="4" borderId="1" xfId="0" applyFont="1" applyFill="1" applyBorder="1"/>
    <xf numFmtId="3" fontId="21" fillId="5" borderId="1" xfId="0" applyNumberFormat="1" applyFont="1" applyFill="1" applyBorder="1"/>
    <xf numFmtId="0" fontId="21" fillId="5" borderId="1" xfId="0" applyFont="1" applyFill="1" applyBorder="1" applyAlignment="1">
      <alignment horizontal="center"/>
    </xf>
    <xf numFmtId="3" fontId="23" fillId="7" borderId="1" xfId="0" applyNumberFormat="1" applyFont="1" applyFill="1" applyBorder="1" applyAlignment="1">
      <alignment horizontal="center"/>
    </xf>
    <xf numFmtId="0" fontId="23" fillId="7" borderId="1" xfId="0" applyFont="1" applyFill="1" applyBorder="1" applyAlignment="1">
      <alignment horizontal="center"/>
    </xf>
    <xf numFmtId="0" fontId="23" fillId="14" borderId="0" xfId="0" applyFont="1" applyFill="1"/>
    <xf numFmtId="0" fontId="24" fillId="4" borderId="0" xfId="0" applyFont="1" applyFill="1"/>
    <xf numFmtId="0" fontId="0" fillId="4" borderId="0" xfId="0" applyFill="1"/>
    <xf numFmtId="0" fontId="10" fillId="4" borderId="0" xfId="0" applyFont="1" applyFill="1"/>
    <xf numFmtId="0" fontId="25" fillId="15" borderId="12" xfId="0" applyFont="1" applyFill="1" applyBorder="1" applyAlignment="1">
      <alignment horizontal="center" vertical="center" readingOrder="2"/>
    </xf>
    <xf numFmtId="0" fontId="24" fillId="0" borderId="13" xfId="0" applyFont="1" applyBorder="1" applyAlignment="1">
      <alignment horizontal="center" vertical="center" readingOrder="1"/>
    </xf>
    <xf numFmtId="0" fontId="25" fillId="15" borderId="14" xfId="0" applyFont="1" applyFill="1" applyBorder="1" applyAlignment="1">
      <alignment horizontal="center" vertical="center" readingOrder="2"/>
    </xf>
    <xf numFmtId="0" fontId="25" fillId="0" borderId="15" xfId="0" applyFont="1" applyBorder="1" applyAlignment="1">
      <alignment horizontal="center" vertical="center" readingOrder="2"/>
    </xf>
    <xf numFmtId="0" fontId="26" fillId="15" borderId="12" xfId="0" applyFont="1" applyFill="1" applyBorder="1" applyAlignment="1">
      <alignment horizontal="center" vertical="center" wrapText="1" readingOrder="2"/>
    </xf>
    <xf numFmtId="0" fontId="28" fillId="0" borderId="13" xfId="0" applyFont="1" applyBorder="1" applyAlignment="1">
      <alignment horizontal="center" vertical="center" wrapText="1" readingOrder="2"/>
    </xf>
    <xf numFmtId="0" fontId="26" fillId="15" borderId="14" xfId="0" applyFont="1" applyFill="1" applyBorder="1" applyAlignment="1">
      <alignment horizontal="center" vertical="center" wrapText="1" readingOrder="2"/>
    </xf>
    <xf numFmtId="0" fontId="26" fillId="0" borderId="15" xfId="0" applyFont="1" applyBorder="1" applyAlignment="1">
      <alignment horizontal="center" vertical="center" wrapText="1" readingOrder="2"/>
    </xf>
    <xf numFmtId="2" fontId="0" fillId="5" borderId="1" xfId="0" applyNumberFormat="1" applyFill="1" applyBorder="1" applyAlignment="1">
      <alignment horizontal="center"/>
    </xf>
    <xf numFmtId="0" fontId="7" fillId="5" borderId="1" xfId="0" applyFont="1" applyFill="1" applyBorder="1" applyAlignment="1">
      <alignment horizontal="center"/>
    </xf>
    <xf numFmtId="2" fontId="0" fillId="4" borderId="1" xfId="0" applyNumberFormat="1" applyFill="1" applyBorder="1" applyAlignment="1">
      <alignment horizontal="center"/>
    </xf>
    <xf numFmtId="0" fontId="6" fillId="10" borderId="2" xfId="0" applyFont="1" applyFill="1" applyBorder="1"/>
    <xf numFmtId="2" fontId="0" fillId="10" borderId="2" xfId="0" applyNumberFormat="1" applyFill="1" applyBorder="1"/>
    <xf numFmtId="0" fontId="6" fillId="10" borderId="0" xfId="0" applyFont="1" applyFill="1"/>
    <xf numFmtId="2" fontId="0" fillId="8" borderId="1" xfId="0" applyNumberFormat="1" applyFill="1" applyBorder="1" applyAlignment="1">
      <alignment horizontal="center"/>
    </xf>
    <xf numFmtId="0" fontId="0" fillId="8" borderId="1" xfId="0" applyFill="1" applyBorder="1" applyAlignment="1">
      <alignment horizontal="center"/>
    </xf>
    <xf numFmtId="2" fontId="0" fillId="11" borderId="1" xfId="0" applyNumberFormat="1" applyFill="1" applyBorder="1" applyAlignment="1">
      <alignment horizontal="center"/>
    </xf>
    <xf numFmtId="0" fontId="0" fillId="11" borderId="1" xfId="0" applyFill="1" applyBorder="1" applyAlignment="1">
      <alignment horizontal="center"/>
    </xf>
    <xf numFmtId="0" fontId="7" fillId="11" borderId="1" xfId="0" applyFont="1" applyFill="1" applyBorder="1" applyAlignment="1">
      <alignment horizontal="center"/>
    </xf>
    <xf numFmtId="0" fontId="0" fillId="11" borderId="0" xfId="0" applyFill="1"/>
    <xf numFmtId="2" fontId="0" fillId="13" borderId="1" xfId="0" applyNumberFormat="1" applyFill="1" applyBorder="1" applyAlignment="1">
      <alignment horizontal="center"/>
    </xf>
    <xf numFmtId="0" fontId="0" fillId="13" borderId="1" xfId="0" applyFill="1" applyBorder="1" applyAlignment="1">
      <alignment horizontal="center"/>
    </xf>
    <xf numFmtId="0" fontId="7" fillId="13" borderId="1" xfId="0" applyFont="1" applyFill="1" applyBorder="1" applyAlignment="1">
      <alignment horizontal="center"/>
    </xf>
    <xf numFmtId="0" fontId="0" fillId="13" borderId="0" xfId="0" applyFill="1"/>
    <xf numFmtId="0" fontId="4" fillId="16" borderId="1" xfId="0" applyFont="1" applyFill="1" applyBorder="1" applyAlignment="1">
      <alignment horizontal="center" vertical="center"/>
    </xf>
    <xf numFmtId="0" fontId="4" fillId="16" borderId="4" xfId="0" applyFont="1" applyFill="1" applyBorder="1" applyAlignment="1">
      <alignment horizontal="center" vertical="center"/>
    </xf>
    <xf numFmtId="0" fontId="6" fillId="7" borderId="1" xfId="3" applyFont="1" applyFill="1" applyBorder="1"/>
    <xf numFmtId="2" fontId="0" fillId="9" borderId="1" xfId="0" applyNumberFormat="1" applyFill="1" applyBorder="1" applyAlignment="1">
      <alignment horizontal="center"/>
    </xf>
    <xf numFmtId="0" fontId="13" fillId="9" borderId="1" xfId="0" applyFont="1" applyFill="1" applyBorder="1"/>
    <xf numFmtId="0" fontId="23" fillId="9" borderId="1" xfId="0" applyFont="1" applyFill="1" applyBorder="1"/>
    <xf numFmtId="9" fontId="6" fillId="9" borderId="1" xfId="1" applyFont="1" applyFill="1" applyBorder="1" applyAlignment="1">
      <alignment horizontal="center" vertical="center" wrapText="1" readingOrder="2"/>
    </xf>
    <xf numFmtId="9" fontId="6" fillId="9" borderId="1" xfId="1" applyFont="1" applyFill="1" applyBorder="1" applyAlignment="1">
      <alignment horizontal="center" vertical="center"/>
    </xf>
    <xf numFmtId="0" fontId="0" fillId="9" borderId="1" xfId="0" applyFill="1" applyBorder="1" applyAlignment="1">
      <alignment horizontal="center"/>
    </xf>
    <xf numFmtId="0" fontId="9" fillId="9" borderId="1"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4" borderId="2" xfId="0" applyFont="1" applyFill="1" applyBorder="1" applyAlignment="1">
      <alignment horizontal="center" vertical="top" wrapText="1"/>
    </xf>
    <xf numFmtId="0" fontId="6" fillId="7" borderId="2" xfId="0" applyFont="1" applyFill="1" applyBorder="1" applyAlignment="1">
      <alignment horizontal="center" vertical="top" wrapText="1"/>
    </xf>
    <xf numFmtId="0" fontId="6" fillId="7" borderId="5" xfId="0" applyFont="1" applyFill="1" applyBorder="1" applyAlignment="1">
      <alignment horizontal="center" vertical="top" wrapText="1"/>
    </xf>
    <xf numFmtId="0" fontId="6" fillId="12" borderId="2" xfId="0" applyFont="1" applyFill="1" applyBorder="1" applyAlignment="1">
      <alignment horizontal="center" vertical="top" wrapText="1"/>
    </xf>
    <xf numFmtId="0" fontId="6" fillId="12" borderId="5" xfId="0" applyFont="1" applyFill="1" applyBorder="1" applyAlignment="1">
      <alignment horizontal="center" vertical="top" wrapText="1"/>
    </xf>
    <xf numFmtId="0" fontId="6" fillId="5" borderId="1" xfId="0" applyFont="1" applyFill="1" applyBorder="1" applyAlignment="1">
      <alignment horizontal="center" vertical="top" wrapText="1"/>
    </xf>
    <xf numFmtId="0" fontId="6" fillId="6" borderId="1" xfId="0" applyFont="1" applyFill="1" applyBorder="1" applyAlignment="1">
      <alignment horizontal="center" vertical="top" wrapText="1"/>
    </xf>
    <xf numFmtId="0" fontId="6" fillId="7" borderId="2" xfId="0" applyFont="1" applyFill="1" applyBorder="1" applyAlignment="1">
      <alignment horizontal="center" vertical="top"/>
    </xf>
    <xf numFmtId="0" fontId="6" fillId="7" borderId="5" xfId="0" applyFont="1" applyFill="1" applyBorder="1" applyAlignment="1">
      <alignment horizontal="center" vertical="top"/>
    </xf>
    <xf numFmtId="0" fontId="6" fillId="7" borderId="1" xfId="0" applyFont="1" applyFill="1" applyBorder="1" applyAlignment="1">
      <alignment horizontal="center" vertical="top" wrapText="1"/>
    </xf>
    <xf numFmtId="0" fontId="6" fillId="5" borderId="1" xfId="0" applyFont="1" applyFill="1" applyBorder="1" applyAlignment="1">
      <alignment horizontal="center" vertical="top"/>
    </xf>
    <xf numFmtId="0" fontId="6" fillId="4" borderId="1" xfId="0" applyFont="1" applyFill="1" applyBorder="1" applyAlignment="1">
      <alignment horizontal="center" vertical="top" wrapText="1"/>
    </xf>
    <xf numFmtId="0" fontId="6" fillId="7" borderId="1" xfId="0" applyFont="1" applyFill="1" applyBorder="1" applyAlignment="1">
      <alignment horizontal="center" vertical="top"/>
    </xf>
    <xf numFmtId="0" fontId="6" fillId="4" borderId="2" xfId="0" applyFont="1" applyFill="1" applyBorder="1" applyAlignment="1">
      <alignment horizontal="center" vertical="top"/>
    </xf>
    <xf numFmtId="0" fontId="6" fillId="8" borderId="1" xfId="0" applyFont="1" applyFill="1" applyBorder="1" applyAlignment="1">
      <alignment horizontal="center" vertical="top"/>
    </xf>
    <xf numFmtId="0" fontId="6" fillId="7" borderId="6" xfId="0" applyFont="1" applyFill="1" applyBorder="1" applyAlignment="1">
      <alignment horizontal="center" vertical="top" wrapText="1"/>
    </xf>
    <xf numFmtId="0" fontId="6" fillId="9" borderId="6"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top"/>
    </xf>
    <xf numFmtId="0" fontId="6" fillId="11" borderId="1" xfId="0" applyFont="1" applyFill="1" applyBorder="1" applyAlignment="1">
      <alignment horizontal="center" vertical="top"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top"/>
    </xf>
    <xf numFmtId="0" fontId="6" fillId="11" borderId="1" xfId="0" applyFont="1" applyFill="1" applyBorder="1" applyAlignment="1">
      <alignment horizontal="center" vertical="center" wrapText="1"/>
    </xf>
    <xf numFmtId="0" fontId="6" fillId="11" borderId="1" xfId="0" applyFont="1" applyFill="1" applyBorder="1" applyAlignment="1">
      <alignment horizontal="center" vertical="top"/>
    </xf>
    <xf numFmtId="0" fontId="6" fillId="7"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11" borderId="1" xfId="0" applyFont="1" applyFill="1" applyBorder="1" applyAlignment="1">
      <alignment horizontal="center" vertical="center"/>
    </xf>
    <xf numFmtId="0" fontId="6" fillId="8" borderId="1" xfId="0" applyFont="1" applyFill="1" applyBorder="1" applyAlignment="1">
      <alignment horizontal="center" vertical="top" wrapText="1"/>
    </xf>
    <xf numFmtId="0" fontId="25" fillId="0" borderId="0" xfId="0" applyFont="1"/>
    <xf numFmtId="164" fontId="0" fillId="0" borderId="0" xfId="0" applyNumberFormat="1"/>
    <xf numFmtId="0" fontId="31" fillId="15" borderId="12" xfId="0" applyFont="1" applyFill="1" applyBorder="1" applyAlignment="1">
      <alignment horizontal="center" vertical="center" wrapText="1" readingOrder="2"/>
    </xf>
    <xf numFmtId="0" fontId="32" fillId="0" borderId="13" xfId="0" applyFont="1" applyBorder="1" applyAlignment="1">
      <alignment horizontal="center" vertical="center" wrapText="1" readingOrder="2"/>
    </xf>
    <xf numFmtId="0" fontId="33" fillId="0" borderId="13" xfId="0" applyFont="1" applyBorder="1" applyAlignment="1">
      <alignment horizontal="center" vertical="center" wrapText="1" readingOrder="2"/>
    </xf>
    <xf numFmtId="0" fontId="14" fillId="8" borderId="2" xfId="0" applyFont="1" applyFill="1" applyBorder="1" applyAlignment="1">
      <alignment vertical="top" wrapText="1" readingOrder="2"/>
    </xf>
    <xf numFmtId="0" fontId="14" fillId="5" borderId="2" xfId="0" applyFont="1" applyFill="1" applyBorder="1" applyAlignment="1">
      <alignment vertical="top" wrapText="1" readingOrder="2"/>
    </xf>
    <xf numFmtId="0" fontId="40" fillId="8" borderId="1" xfId="0" applyFont="1" applyFill="1" applyBorder="1" applyAlignment="1">
      <alignment horizontal="center"/>
    </xf>
    <xf numFmtId="0" fontId="40" fillId="5" borderId="1" xfId="0" applyFont="1" applyFill="1" applyBorder="1" applyAlignment="1">
      <alignment horizontal="center"/>
    </xf>
    <xf numFmtId="0" fontId="6" fillId="7" borderId="17" xfId="0" applyFont="1" applyFill="1" applyBorder="1" applyAlignment="1">
      <alignment horizontal="center" vertical="center" wrapText="1" readingOrder="2"/>
    </xf>
    <xf numFmtId="0" fontId="6" fillId="6" borderId="17" xfId="0" applyFont="1" applyFill="1" applyBorder="1" applyAlignment="1">
      <alignment horizontal="center" vertical="center" wrapText="1" readingOrder="2"/>
    </xf>
    <xf numFmtId="0" fontId="6" fillId="5" borderId="9" xfId="0" applyFont="1" applyFill="1" applyBorder="1" applyAlignment="1">
      <alignment horizontal="center" vertical="center" wrapText="1" readingOrder="2"/>
    </xf>
    <xf numFmtId="0" fontId="6" fillId="9" borderId="3" xfId="0" applyFont="1" applyFill="1" applyBorder="1" applyAlignment="1">
      <alignment horizontal="center" vertical="center" wrapText="1" readingOrder="2"/>
    </xf>
    <xf numFmtId="0" fontId="30" fillId="8" borderId="1" xfId="0" applyFont="1" applyFill="1" applyBorder="1" applyAlignment="1">
      <alignment horizontal="center" vertical="center" wrapText="1" readingOrder="1"/>
    </xf>
    <xf numFmtId="0" fontId="30" fillId="8" borderId="1" xfId="0" applyFont="1" applyFill="1" applyBorder="1" applyAlignment="1">
      <alignment vertical="top" wrapText="1" readingOrder="2"/>
    </xf>
    <xf numFmtId="0" fontId="30" fillId="8" borderId="1" xfId="0" applyFont="1" applyFill="1" applyBorder="1" applyAlignment="1">
      <alignment horizontal="center" vertical="center" wrapText="1"/>
    </xf>
    <xf numFmtId="2" fontId="30" fillId="8" borderId="1" xfId="0" applyNumberFormat="1" applyFont="1" applyFill="1" applyBorder="1" applyAlignment="1">
      <alignment vertical="top" wrapText="1" readingOrder="2"/>
    </xf>
    <xf numFmtId="0" fontId="30" fillId="5" borderId="1" xfId="0" applyFont="1" applyFill="1" applyBorder="1" applyAlignment="1">
      <alignment horizontal="center" vertical="center" wrapText="1"/>
    </xf>
    <xf numFmtId="2" fontId="30" fillId="5" borderId="1" xfId="0" applyNumberFormat="1" applyFont="1" applyFill="1" applyBorder="1" applyAlignment="1">
      <alignment vertical="top" wrapText="1" readingOrder="2"/>
    </xf>
    <xf numFmtId="0" fontId="30" fillId="11" borderId="1" xfId="0" applyFont="1" applyFill="1" applyBorder="1" applyAlignment="1">
      <alignment horizontal="center" vertical="center" wrapText="1"/>
    </xf>
    <xf numFmtId="2" fontId="30" fillId="11" borderId="1" xfId="0" applyNumberFormat="1" applyFont="1" applyFill="1" applyBorder="1" applyAlignment="1">
      <alignment vertical="top" wrapText="1" readingOrder="2"/>
    </xf>
    <xf numFmtId="0" fontId="30" fillId="7" borderId="1" xfId="0" applyFont="1" applyFill="1" applyBorder="1" applyAlignment="1">
      <alignment horizontal="center" vertical="center" wrapText="1"/>
    </xf>
    <xf numFmtId="2" fontId="30" fillId="7" borderId="1" xfId="1" applyNumberFormat="1" applyFont="1" applyFill="1" applyBorder="1" applyAlignment="1">
      <alignment horizontal="center" vertical="center" wrapText="1" readingOrder="2"/>
    </xf>
    <xf numFmtId="0" fontId="13" fillId="0" borderId="0" xfId="0" applyFont="1"/>
    <xf numFmtId="0" fontId="30" fillId="8" borderId="1" xfId="0" applyFont="1" applyFill="1" applyBorder="1" applyAlignment="1">
      <alignment horizontal="center" vertical="center" wrapText="1" readingOrder="2"/>
    </xf>
    <xf numFmtId="0" fontId="30" fillId="8" borderId="1" xfId="0" applyFont="1" applyFill="1" applyBorder="1" applyAlignment="1">
      <alignment horizontal="center" vertical="center"/>
    </xf>
    <xf numFmtId="0" fontId="30" fillId="5" borderId="1" xfId="0" applyFont="1" applyFill="1" applyBorder="1" applyAlignment="1">
      <alignment horizontal="center" vertical="center"/>
    </xf>
    <xf numFmtId="0" fontId="30" fillId="11" borderId="1" xfId="0" applyFont="1" applyFill="1" applyBorder="1" applyAlignment="1">
      <alignment horizontal="center" vertical="center"/>
    </xf>
    <xf numFmtId="0" fontId="30" fillId="7" borderId="1" xfId="0" applyFont="1" applyFill="1" applyBorder="1" applyAlignment="1">
      <alignment horizontal="center" vertical="center"/>
    </xf>
    <xf numFmtId="0" fontId="7" fillId="7" borderId="1" xfId="0" applyFont="1" applyFill="1" applyBorder="1" applyAlignment="1">
      <alignment horizontal="center" vertical="center"/>
    </xf>
    <xf numFmtId="0" fontId="9" fillId="7" borderId="1" xfId="0" applyFont="1" applyFill="1" applyBorder="1" applyAlignment="1">
      <alignment horizontal="center" vertical="center"/>
    </xf>
    <xf numFmtId="0" fontId="30" fillId="9" borderId="1" xfId="0" applyFont="1" applyFill="1" applyBorder="1" applyAlignment="1">
      <alignment horizontal="center" vertical="center"/>
    </xf>
    <xf numFmtId="2" fontId="30" fillId="9" borderId="1" xfId="0" applyNumberFormat="1" applyFont="1" applyFill="1" applyBorder="1" applyAlignment="1">
      <alignment vertical="top" wrapText="1" readingOrder="2"/>
    </xf>
    <xf numFmtId="2" fontId="30" fillId="9" borderId="1" xfId="1" applyNumberFormat="1" applyFont="1" applyFill="1" applyBorder="1" applyAlignment="1">
      <alignment horizontal="center" vertical="center" wrapText="1" readingOrder="2"/>
    </xf>
    <xf numFmtId="0" fontId="0" fillId="0" borderId="0" xfId="0" applyAlignment="1">
      <alignment horizontal="center" vertical="center"/>
    </xf>
    <xf numFmtId="0" fontId="41" fillId="4" borderId="1" xfId="0" applyFont="1" applyFill="1" applyBorder="1" applyAlignment="1">
      <alignment vertical="top" wrapText="1" readingOrder="1"/>
    </xf>
    <xf numFmtId="0" fontId="41" fillId="4" borderId="1" xfId="0" applyFont="1" applyFill="1" applyBorder="1" applyAlignment="1">
      <alignment readingOrder="1"/>
    </xf>
    <xf numFmtId="0" fontId="41" fillId="4" borderId="1" xfId="0" applyFont="1" applyFill="1" applyBorder="1"/>
    <xf numFmtId="0" fontId="30" fillId="4" borderId="1" xfId="0" applyFont="1" applyFill="1" applyBorder="1" applyAlignment="1">
      <alignment vertical="top" wrapText="1" readingOrder="1"/>
    </xf>
    <xf numFmtId="2" fontId="30" fillId="4" borderId="1" xfId="0" applyNumberFormat="1" applyFont="1" applyFill="1" applyBorder="1" applyAlignment="1">
      <alignment vertical="top" wrapText="1" readingOrder="1"/>
    </xf>
    <xf numFmtId="0" fontId="30" fillId="9" borderId="1" xfId="0" applyFont="1" applyFill="1" applyBorder="1" applyAlignment="1">
      <alignment vertical="top" wrapText="1" readingOrder="1"/>
    </xf>
    <xf numFmtId="2" fontId="30" fillId="9" borderId="1" xfId="0" applyNumberFormat="1" applyFont="1" applyFill="1" applyBorder="1" applyAlignment="1">
      <alignment vertical="top" wrapText="1" readingOrder="1"/>
    </xf>
    <xf numFmtId="0" fontId="30" fillId="6" borderId="1" xfId="0" applyFont="1" applyFill="1" applyBorder="1" applyAlignment="1">
      <alignment vertical="top" wrapText="1" readingOrder="1"/>
    </xf>
    <xf numFmtId="2" fontId="30" fillId="6" borderId="1" xfId="0" applyNumberFormat="1" applyFont="1" applyFill="1" applyBorder="1" applyAlignment="1">
      <alignment vertical="top" wrapText="1" readingOrder="1"/>
    </xf>
    <xf numFmtId="0" fontId="30" fillId="7" borderId="1" xfId="0" applyFont="1" applyFill="1" applyBorder="1" applyAlignment="1">
      <alignment vertical="top" wrapText="1" readingOrder="1"/>
    </xf>
    <xf numFmtId="2" fontId="30" fillId="7" borderId="1" xfId="0" applyNumberFormat="1" applyFont="1" applyFill="1" applyBorder="1" applyAlignment="1">
      <alignment vertical="top" wrapText="1" readingOrder="1"/>
    </xf>
    <xf numFmtId="0" fontId="13" fillId="4" borderId="1" xfId="0" applyFont="1" applyFill="1" applyBorder="1" applyAlignment="1">
      <alignment readingOrder="1"/>
    </xf>
    <xf numFmtId="0" fontId="13" fillId="9" borderId="1" xfId="0" applyFont="1" applyFill="1" applyBorder="1" applyAlignment="1">
      <alignment readingOrder="1"/>
    </xf>
    <xf numFmtId="0" fontId="13" fillId="6" borderId="1" xfId="0" applyFont="1" applyFill="1" applyBorder="1" applyAlignment="1">
      <alignment readingOrder="1"/>
    </xf>
    <xf numFmtId="0" fontId="13" fillId="7" borderId="1" xfId="0" applyFont="1" applyFill="1" applyBorder="1" applyAlignment="1">
      <alignment readingOrder="1"/>
    </xf>
    <xf numFmtId="0" fontId="30" fillId="4" borderId="1" xfId="0" applyFont="1" applyFill="1" applyBorder="1"/>
    <xf numFmtId="0" fontId="6" fillId="7" borderId="1" xfId="0" applyFont="1" applyFill="1" applyBorder="1" applyAlignment="1">
      <alignment horizontal="center" vertical="top" wrapText="1" readingOrder="2"/>
    </xf>
    <xf numFmtId="0" fontId="0" fillId="9" borderId="1" xfId="0" applyFill="1" applyBorder="1" applyAlignment="1">
      <alignment horizontal="center" vertical="center"/>
    </xf>
    <xf numFmtId="0" fontId="0" fillId="0" borderId="0" xfId="0" applyAlignment="1">
      <alignment wrapText="1"/>
    </xf>
    <xf numFmtId="0" fontId="4" fillId="16" borderId="4" xfId="0" applyFont="1" applyFill="1" applyBorder="1" applyAlignment="1">
      <alignment horizontal="center" vertical="center" wrapText="1"/>
    </xf>
    <xf numFmtId="0" fontId="19" fillId="0" borderId="0" xfId="0" applyFont="1" applyAlignment="1">
      <alignment wrapText="1"/>
    </xf>
    <xf numFmtId="0" fontId="19" fillId="0" borderId="0" xfId="0" applyFont="1" applyAlignment="1">
      <alignment horizontal="center" vertical="center" wrapText="1"/>
    </xf>
    <xf numFmtId="0" fontId="19" fillId="4" borderId="1" xfId="0" applyFont="1" applyFill="1" applyBorder="1" applyAlignment="1">
      <alignment horizontal="center" vertical="center"/>
    </xf>
    <xf numFmtId="2" fontId="19" fillId="4" borderId="1" xfId="0" applyNumberFormat="1" applyFont="1" applyFill="1" applyBorder="1" applyAlignment="1">
      <alignment horizontal="center" vertical="center"/>
    </xf>
    <xf numFmtId="0" fontId="19" fillId="5" borderId="1" xfId="0" applyFont="1" applyFill="1" applyBorder="1" applyAlignment="1">
      <alignment horizontal="center" vertical="center"/>
    </xf>
    <xf numFmtId="0" fontId="0" fillId="4" borderId="1" xfId="0" applyFill="1" applyBorder="1" applyAlignment="1">
      <alignment horizontal="center" vertical="center"/>
    </xf>
    <xf numFmtId="0" fontId="19" fillId="9" borderId="1" xfId="0" applyFont="1" applyFill="1" applyBorder="1" applyAlignment="1">
      <alignment horizontal="center" vertical="center"/>
    </xf>
    <xf numFmtId="2" fontId="19" fillId="9" borderId="1" xfId="0" applyNumberFormat="1" applyFont="1" applyFill="1" applyBorder="1" applyAlignment="1">
      <alignment horizontal="center" vertical="center"/>
    </xf>
    <xf numFmtId="0" fontId="19" fillId="0" borderId="0" xfId="0" applyFont="1" applyAlignment="1">
      <alignment horizontal="center" vertical="center"/>
    </xf>
    <xf numFmtId="0" fontId="42" fillId="6" borderId="1" xfId="0" applyFont="1" applyFill="1" applyBorder="1"/>
    <xf numFmtId="3" fontId="0" fillId="9" borderId="1" xfId="0" applyNumberFormat="1" applyFill="1" applyBorder="1"/>
    <xf numFmtId="0" fontId="42" fillId="9" borderId="1" xfId="0" applyFont="1" applyFill="1" applyBorder="1"/>
    <xf numFmtId="2" fontId="13" fillId="4" borderId="1" xfId="0" applyNumberFormat="1" applyFont="1" applyFill="1" applyBorder="1"/>
    <xf numFmtId="2" fontId="21" fillId="5" borderId="1" xfId="0" applyNumberFormat="1" applyFont="1" applyFill="1" applyBorder="1"/>
    <xf numFmtId="2" fontId="23" fillId="6" borderId="1" xfId="0" applyNumberFormat="1" applyFont="1" applyFill="1" applyBorder="1"/>
    <xf numFmtId="2" fontId="23" fillId="7" borderId="1" xfId="0" applyNumberFormat="1" applyFont="1" applyFill="1" applyBorder="1"/>
    <xf numFmtId="2" fontId="13" fillId="9" borderId="1" xfId="0" applyNumberFormat="1" applyFont="1" applyFill="1" applyBorder="1"/>
    <xf numFmtId="2" fontId="21" fillId="9" borderId="1" xfId="0" applyNumberFormat="1" applyFont="1" applyFill="1" applyBorder="1"/>
    <xf numFmtId="2" fontId="23" fillId="9" borderId="1" xfId="0" applyNumberFormat="1" applyFont="1" applyFill="1" applyBorder="1"/>
    <xf numFmtId="0" fontId="9" fillId="4" borderId="1" xfId="0" applyFont="1" applyFill="1" applyBorder="1" applyAlignment="1">
      <alignment horizontal="center"/>
    </xf>
    <xf numFmtId="0" fontId="9" fillId="10" borderId="1" xfId="0" applyFont="1" applyFill="1" applyBorder="1" applyAlignment="1">
      <alignment horizontal="center"/>
    </xf>
    <xf numFmtId="0" fontId="6" fillId="10" borderId="1" xfId="0" applyFont="1" applyFill="1" applyBorder="1" applyAlignment="1">
      <alignment horizontal="right"/>
    </xf>
    <xf numFmtId="2" fontId="6" fillId="7" borderId="1" xfId="0" applyNumberFormat="1" applyFont="1" applyFill="1" applyBorder="1" applyAlignment="1">
      <alignment horizontal="center" vertical="center" wrapText="1" readingOrder="2"/>
    </xf>
    <xf numFmtId="2" fontId="6" fillId="6" borderId="2" xfId="0" applyNumberFormat="1" applyFont="1" applyFill="1" applyBorder="1" applyAlignment="1">
      <alignment horizontal="center" vertical="center" wrapText="1" readingOrder="2"/>
    </xf>
    <xf numFmtId="2" fontId="6" fillId="9" borderId="2" xfId="0" applyNumberFormat="1" applyFont="1" applyFill="1" applyBorder="1" applyAlignment="1">
      <alignment horizontal="center" vertical="center" wrapText="1" readingOrder="2"/>
    </xf>
    <xf numFmtId="2" fontId="6" fillId="5" borderId="2" xfId="0" applyNumberFormat="1" applyFont="1" applyFill="1" applyBorder="1" applyAlignment="1">
      <alignment horizontal="center" vertical="center" wrapText="1" readingOrder="2"/>
    </xf>
    <xf numFmtId="3" fontId="9" fillId="10" borderId="1" xfId="0" applyNumberFormat="1" applyFont="1" applyFill="1" applyBorder="1"/>
    <xf numFmtId="3" fontId="7" fillId="10" borderId="1" xfId="0" applyNumberFormat="1" applyFont="1" applyFill="1" applyBorder="1" applyAlignment="1">
      <alignment horizontal="center"/>
    </xf>
    <xf numFmtId="3" fontId="7" fillId="10" borderId="1" xfId="0" applyNumberFormat="1" applyFont="1" applyFill="1" applyBorder="1" applyAlignment="1">
      <alignment horizontal="center" vertical="center"/>
    </xf>
    <xf numFmtId="3" fontId="9" fillId="4" borderId="1" xfId="0" applyNumberFormat="1" applyFont="1" applyFill="1" applyBorder="1"/>
    <xf numFmtId="3" fontId="0" fillId="8" borderId="1" xfId="0" applyNumberFormat="1" applyFill="1" applyBorder="1"/>
    <xf numFmtId="2" fontId="6" fillId="8" borderId="1" xfId="0" applyNumberFormat="1" applyFont="1" applyFill="1" applyBorder="1" applyAlignment="1">
      <alignment vertical="top" wrapText="1" readingOrder="2"/>
    </xf>
    <xf numFmtId="3" fontId="9" fillId="5" borderId="1" xfId="0" applyNumberFormat="1" applyFont="1" applyFill="1" applyBorder="1"/>
    <xf numFmtId="3" fontId="0" fillId="5" borderId="1" xfId="0" applyNumberFormat="1" applyFill="1" applyBorder="1"/>
    <xf numFmtId="3" fontId="9" fillId="6" borderId="1" xfId="0" applyNumberFormat="1" applyFont="1" applyFill="1" applyBorder="1"/>
    <xf numFmtId="3" fontId="6" fillId="11" borderId="1" xfId="0" applyNumberFormat="1" applyFont="1" applyFill="1" applyBorder="1" applyAlignment="1">
      <alignment vertical="top" wrapText="1" readingOrder="2"/>
    </xf>
    <xf numFmtId="2" fontId="6" fillId="11" borderId="1" xfId="0" applyNumberFormat="1" applyFont="1" applyFill="1" applyBorder="1" applyAlignment="1">
      <alignment vertical="top" wrapText="1" readingOrder="2"/>
    </xf>
    <xf numFmtId="3" fontId="0" fillId="0" borderId="16" xfId="0" applyNumberFormat="1" applyBorder="1" applyAlignment="1">
      <alignment readingOrder="1"/>
    </xf>
    <xf numFmtId="3" fontId="0" fillId="7" borderId="1" xfId="0" applyNumberFormat="1" applyFill="1" applyBorder="1"/>
    <xf numFmtId="3" fontId="9" fillId="7" borderId="1" xfId="0" applyNumberFormat="1" applyFont="1" applyFill="1" applyBorder="1"/>
    <xf numFmtId="3" fontId="0" fillId="4" borderId="1" xfId="0" applyNumberFormat="1" applyFill="1" applyBorder="1"/>
    <xf numFmtId="0" fontId="9" fillId="5" borderId="10" xfId="0" applyFont="1" applyFill="1" applyBorder="1"/>
    <xf numFmtId="3" fontId="0" fillId="11" borderId="1" xfId="0" applyNumberFormat="1" applyFill="1" applyBorder="1"/>
    <xf numFmtId="0" fontId="9" fillId="8" borderId="1" xfId="0" applyFont="1" applyFill="1" applyBorder="1"/>
    <xf numFmtId="0" fontId="9" fillId="6" borderId="1" xfId="0" applyFont="1" applyFill="1" applyBorder="1"/>
    <xf numFmtId="0" fontId="13" fillId="4" borderId="1" xfId="0" applyFont="1" applyFill="1" applyBorder="1"/>
    <xf numFmtId="0" fontId="13" fillId="8" borderId="1" xfId="0" applyFont="1" applyFill="1" applyBorder="1" applyAlignment="1">
      <alignment horizontal="center"/>
    </xf>
    <xf numFmtId="3" fontId="13" fillId="8" borderId="1" xfId="0" applyNumberFormat="1" applyFont="1" applyFill="1" applyBorder="1" applyAlignment="1">
      <alignment horizontal="center"/>
    </xf>
    <xf numFmtId="3" fontId="13" fillId="9" borderId="1" xfId="0" applyNumberFormat="1" applyFont="1" applyFill="1" applyBorder="1" applyAlignment="1">
      <alignment horizontal="center"/>
    </xf>
    <xf numFmtId="3" fontId="0" fillId="0" borderId="18" xfId="0" applyNumberFormat="1" applyBorder="1" applyAlignment="1">
      <alignment readingOrder="1"/>
    </xf>
    <xf numFmtId="0" fontId="13" fillId="6" borderId="1" xfId="0" applyFont="1" applyFill="1" applyBorder="1" applyAlignment="1">
      <alignment horizontal="center"/>
    </xf>
    <xf numFmtId="3" fontId="13" fillId="6" borderId="1" xfId="0" applyNumberFormat="1" applyFont="1" applyFill="1" applyBorder="1" applyAlignment="1">
      <alignment horizontal="center"/>
    </xf>
    <xf numFmtId="3" fontId="0" fillId="0" borderId="0" xfId="0" applyNumberFormat="1" applyAlignment="1">
      <alignment readingOrder="1"/>
    </xf>
    <xf numFmtId="0" fontId="13" fillId="11" borderId="1" xfId="0" applyFont="1" applyFill="1" applyBorder="1" applyAlignment="1">
      <alignment horizontal="center"/>
    </xf>
    <xf numFmtId="3" fontId="13" fillId="11" borderId="1" xfId="0" applyNumberFormat="1" applyFont="1" applyFill="1" applyBorder="1" applyAlignment="1">
      <alignment horizontal="center"/>
    </xf>
    <xf numFmtId="0" fontId="13" fillId="7" borderId="1" xfId="0" applyFont="1" applyFill="1" applyBorder="1" applyAlignment="1">
      <alignment horizontal="center"/>
    </xf>
    <xf numFmtId="3" fontId="13" fillId="7" borderId="1" xfId="0" applyNumberFormat="1" applyFont="1" applyFill="1" applyBorder="1" applyAlignment="1">
      <alignment horizontal="center"/>
    </xf>
    <xf numFmtId="0" fontId="0" fillId="0" borderId="16" xfId="0" applyBorder="1" applyAlignment="1">
      <alignment readingOrder="1"/>
    </xf>
    <xf numFmtId="0" fontId="25" fillId="0" borderId="0" xfId="0" applyFont="1" applyAlignment="1">
      <alignment horizontal="center" wrapText="1"/>
    </xf>
    <xf numFmtId="0" fontId="25" fillId="0" borderId="0" xfId="0" applyFont="1" applyAlignment="1">
      <alignment horizontal="center" vertical="center" wrapText="1"/>
    </xf>
    <xf numFmtId="0" fontId="25" fillId="0" borderId="16" xfId="0" applyFont="1" applyBorder="1" applyAlignment="1">
      <alignment horizontal="center" vertical="center" wrapText="1"/>
    </xf>
    <xf numFmtId="0" fontId="12" fillId="4" borderId="4"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6" xfId="0" applyFont="1" applyFill="1" applyBorder="1" applyAlignment="1">
      <alignment horizontal="center" vertical="center"/>
    </xf>
    <xf numFmtId="0" fontId="5" fillId="4" borderId="2" xfId="0" applyFont="1" applyFill="1" applyBorder="1" applyAlignment="1">
      <alignment horizontal="center" vertical="top"/>
    </xf>
    <xf numFmtId="0" fontId="5" fillId="4" borderId="3" xfId="0" applyFont="1" applyFill="1" applyBorder="1" applyAlignment="1">
      <alignment horizontal="center" vertical="top"/>
    </xf>
    <xf numFmtId="0" fontId="5" fillId="4" borderId="5" xfId="0" applyFont="1" applyFill="1" applyBorder="1" applyAlignment="1">
      <alignment horizontal="center" vertical="top"/>
    </xf>
    <xf numFmtId="0" fontId="5" fillId="5" borderId="2" xfId="0" applyFont="1" applyFill="1" applyBorder="1" applyAlignment="1">
      <alignment horizontal="center" vertical="top"/>
    </xf>
    <xf numFmtId="0" fontId="5" fillId="5" borderId="3" xfId="0" applyFont="1" applyFill="1" applyBorder="1" applyAlignment="1">
      <alignment horizontal="center" vertical="top"/>
    </xf>
    <xf numFmtId="0" fontId="5" fillId="5" borderId="5" xfId="0" applyFont="1" applyFill="1" applyBorder="1" applyAlignment="1">
      <alignment horizontal="center" vertical="top"/>
    </xf>
    <xf numFmtId="0" fontId="5" fillId="6" borderId="2" xfId="0" applyFont="1" applyFill="1" applyBorder="1" applyAlignment="1">
      <alignment horizontal="center" vertical="top"/>
    </xf>
    <xf numFmtId="0" fontId="5" fillId="6" borderId="3" xfId="0" applyFont="1" applyFill="1" applyBorder="1" applyAlignment="1">
      <alignment horizontal="center" vertical="top"/>
    </xf>
    <xf numFmtId="0" fontId="6" fillId="4" borderId="2" xfId="0" applyFont="1" applyFill="1" applyBorder="1" applyAlignment="1">
      <alignment horizontal="center" vertical="top" wrapText="1"/>
    </xf>
    <xf numFmtId="0" fontId="6" fillId="4" borderId="3" xfId="0" applyFont="1" applyFill="1" applyBorder="1" applyAlignment="1">
      <alignment horizontal="center" vertical="top" wrapText="1"/>
    </xf>
    <xf numFmtId="0" fontId="6" fillId="4" borderId="5" xfId="0" applyFont="1" applyFill="1" applyBorder="1" applyAlignment="1">
      <alignment horizontal="center" vertical="top" wrapText="1"/>
    </xf>
    <xf numFmtId="0" fontId="6"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5" borderId="2" xfId="0" applyFont="1" applyFill="1" applyBorder="1" applyAlignment="1">
      <alignment horizontal="center" vertical="top" wrapText="1"/>
    </xf>
    <xf numFmtId="0" fontId="6" fillId="5" borderId="3" xfId="0" applyFont="1" applyFill="1" applyBorder="1" applyAlignment="1">
      <alignment horizontal="center" vertical="top" wrapText="1"/>
    </xf>
    <xf numFmtId="0" fontId="6" fillId="5" borderId="5" xfId="0" applyFont="1" applyFill="1" applyBorder="1" applyAlignment="1">
      <alignment horizontal="center" vertical="top" wrapText="1"/>
    </xf>
    <xf numFmtId="0" fontId="6" fillId="11" borderId="2" xfId="0" applyFont="1" applyFill="1" applyBorder="1" applyAlignment="1">
      <alignment horizontal="center" vertical="top" wrapText="1"/>
    </xf>
    <xf numFmtId="0" fontId="6" fillId="11" borderId="3" xfId="0" applyFont="1" applyFill="1" applyBorder="1" applyAlignment="1">
      <alignment horizontal="center" vertical="top" wrapText="1"/>
    </xf>
    <xf numFmtId="0" fontId="6" fillId="11" borderId="5" xfId="0" applyFont="1" applyFill="1" applyBorder="1" applyAlignment="1">
      <alignment horizontal="center" vertical="top" wrapText="1"/>
    </xf>
    <xf numFmtId="0" fontId="6" fillId="5" borderId="4"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5" fillId="7" borderId="2" xfId="0" applyFont="1" applyFill="1" applyBorder="1" applyAlignment="1">
      <alignment horizontal="center" vertical="top"/>
    </xf>
    <xf numFmtId="0" fontId="5" fillId="7" borderId="3" xfId="0" applyFont="1" applyFill="1" applyBorder="1" applyAlignment="1">
      <alignment horizontal="center" vertical="top"/>
    </xf>
    <xf numFmtId="0" fontId="4" fillId="7" borderId="4" xfId="0" applyFont="1" applyFill="1" applyBorder="1" applyAlignment="1">
      <alignment horizontal="center" vertical="center"/>
    </xf>
    <xf numFmtId="0" fontId="4" fillId="7" borderId="6" xfId="0" applyFont="1" applyFill="1" applyBorder="1" applyAlignment="1">
      <alignment horizontal="center" vertical="center"/>
    </xf>
    <xf numFmtId="0" fontId="6" fillId="7" borderId="2" xfId="0" applyFont="1" applyFill="1" applyBorder="1" applyAlignment="1">
      <alignment horizontal="center" vertical="top" wrapText="1"/>
    </xf>
    <xf numFmtId="0" fontId="6" fillId="7" borderId="3" xfId="0" applyFont="1" applyFill="1" applyBorder="1" applyAlignment="1">
      <alignment horizontal="center" vertical="top" wrapText="1"/>
    </xf>
    <xf numFmtId="0" fontId="6" fillId="7" borderId="5" xfId="0" applyFont="1" applyFill="1" applyBorder="1" applyAlignment="1">
      <alignment horizontal="center" vertical="top" wrapText="1"/>
    </xf>
    <xf numFmtId="0" fontId="6" fillId="7" borderId="1"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10" borderId="1" xfId="0" applyFont="1" applyFill="1" applyBorder="1" applyAlignment="1">
      <alignment horizontal="center"/>
    </xf>
    <xf numFmtId="0" fontId="6" fillId="11" borderId="4"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12" borderId="2" xfId="0" applyFont="1" applyFill="1" applyBorder="1" applyAlignment="1">
      <alignment horizontal="center" vertical="top" wrapText="1"/>
    </xf>
    <xf numFmtId="0" fontId="6" fillId="12" borderId="3" xfId="0" applyFont="1" applyFill="1" applyBorder="1" applyAlignment="1">
      <alignment horizontal="center" vertical="top" wrapText="1"/>
    </xf>
    <xf numFmtId="0" fontId="6" fillId="12" borderId="5" xfId="0" applyFont="1" applyFill="1" applyBorder="1" applyAlignment="1">
      <alignment horizontal="center" vertical="top" wrapText="1"/>
    </xf>
    <xf numFmtId="0" fontId="6" fillId="12" borderId="4"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6" borderId="2" xfId="0" applyFont="1" applyFill="1" applyBorder="1" applyAlignment="1">
      <alignment horizontal="center" vertical="top" wrapText="1"/>
    </xf>
    <xf numFmtId="0" fontId="6" fillId="6" borderId="3" xfId="0" applyFont="1" applyFill="1" applyBorder="1" applyAlignment="1">
      <alignment horizontal="center" vertical="top" wrapText="1"/>
    </xf>
    <xf numFmtId="0" fontId="6" fillId="6" borderId="5" xfId="0" applyFont="1" applyFill="1" applyBorder="1" applyAlignment="1">
      <alignment horizontal="center" vertical="top" wrapText="1"/>
    </xf>
    <xf numFmtId="0" fontId="6" fillId="6" borderId="4"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7" borderId="2" xfId="0" applyFont="1" applyFill="1" applyBorder="1" applyAlignment="1">
      <alignment horizontal="center" vertical="top"/>
    </xf>
    <xf numFmtId="0" fontId="6" fillId="7" borderId="3" xfId="0" applyFont="1" applyFill="1" applyBorder="1" applyAlignment="1">
      <alignment horizontal="center" vertical="top"/>
    </xf>
    <xf numFmtId="0" fontId="6" fillId="7" borderId="5" xfId="0" applyFont="1" applyFill="1" applyBorder="1" applyAlignment="1">
      <alignment horizontal="center" vertical="top"/>
    </xf>
    <xf numFmtId="0" fontId="6" fillId="4" borderId="1"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6" xfId="0" applyFont="1" applyFill="1" applyBorder="1" applyAlignment="1">
      <alignment horizontal="center" vertical="top" wrapText="1"/>
    </xf>
    <xf numFmtId="0" fontId="6" fillId="7"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6" fillId="5" borderId="4" xfId="0" applyFont="1" applyFill="1" applyBorder="1" applyAlignment="1">
      <alignment horizontal="center" vertical="top" wrapText="1"/>
    </xf>
    <xf numFmtId="0" fontId="6" fillId="5" borderId="6" xfId="0" applyFont="1" applyFill="1" applyBorder="1" applyAlignment="1">
      <alignment horizontal="center" vertical="top" wrapText="1"/>
    </xf>
    <xf numFmtId="0" fontId="6" fillId="6" borderId="1"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6" xfId="0" applyFont="1" applyFill="1" applyBorder="1" applyAlignment="1">
      <alignment horizontal="center" vertical="top" wrapText="1"/>
    </xf>
    <xf numFmtId="0" fontId="4" fillId="4" borderId="1" xfId="0" applyFont="1" applyFill="1" applyBorder="1" applyAlignment="1">
      <alignment horizontal="center" vertical="center"/>
    </xf>
    <xf numFmtId="0" fontId="6" fillId="5" borderId="1" xfId="0" applyFont="1" applyFill="1" applyBorder="1" applyAlignment="1">
      <alignment horizontal="center" vertical="top"/>
    </xf>
    <xf numFmtId="0" fontId="6" fillId="6" borderId="2" xfId="0" applyFont="1" applyFill="1" applyBorder="1" applyAlignment="1">
      <alignment horizontal="center" vertical="top"/>
    </xf>
    <xf numFmtId="0" fontId="6" fillId="6" borderId="3" xfId="0" applyFont="1" applyFill="1" applyBorder="1" applyAlignment="1">
      <alignment horizontal="center" vertical="top"/>
    </xf>
    <xf numFmtId="0" fontId="6" fillId="6" borderId="5" xfId="0" applyFont="1" applyFill="1" applyBorder="1" applyAlignment="1">
      <alignment horizontal="center" vertical="top"/>
    </xf>
    <xf numFmtId="0" fontId="12" fillId="4" borderId="1" xfId="0" applyFont="1" applyFill="1" applyBorder="1" applyAlignment="1">
      <alignment horizontal="center" vertical="center"/>
    </xf>
    <xf numFmtId="0" fontId="6" fillId="8" borderId="2" xfId="0" applyFont="1" applyFill="1" applyBorder="1" applyAlignment="1">
      <alignment horizontal="center" vertical="top"/>
    </xf>
    <xf numFmtId="0" fontId="6" fillId="8" borderId="3" xfId="0" applyFont="1" applyFill="1" applyBorder="1" applyAlignment="1">
      <alignment horizontal="center" vertical="top"/>
    </xf>
    <xf numFmtId="0" fontId="6" fillId="9" borderId="1" xfId="0" applyFont="1" applyFill="1" applyBorder="1" applyAlignment="1">
      <alignment horizontal="center" vertical="top"/>
    </xf>
    <xf numFmtId="0" fontId="6" fillId="7" borderId="1" xfId="0" applyFont="1" applyFill="1" applyBorder="1" applyAlignment="1">
      <alignment horizontal="center" vertical="top"/>
    </xf>
    <xf numFmtId="0" fontId="6" fillId="8" borderId="2" xfId="0" applyFont="1" applyFill="1" applyBorder="1" applyAlignment="1">
      <alignment horizontal="center" vertical="top" wrapText="1"/>
    </xf>
    <xf numFmtId="0" fontId="6" fillId="8" borderId="5" xfId="0" applyFont="1" applyFill="1" applyBorder="1" applyAlignment="1">
      <alignment horizontal="center" vertical="top" wrapText="1"/>
    </xf>
    <xf numFmtId="0" fontId="6" fillId="8" borderId="3" xfId="0" applyFont="1" applyFill="1" applyBorder="1" applyAlignment="1">
      <alignment horizontal="center" vertical="top" wrapText="1"/>
    </xf>
    <xf numFmtId="0" fontId="11" fillId="8" borderId="4"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6" fillId="9" borderId="2" xfId="0" applyFont="1" applyFill="1" applyBorder="1" applyAlignment="1">
      <alignment horizontal="center" vertical="top" wrapText="1"/>
    </xf>
    <xf numFmtId="0" fontId="6" fillId="9" borderId="5" xfId="0" applyFont="1" applyFill="1" applyBorder="1" applyAlignment="1">
      <alignment horizontal="center" vertical="top" wrapText="1"/>
    </xf>
    <xf numFmtId="0" fontId="6" fillId="8" borderId="4"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9" borderId="3" xfId="0" applyFont="1" applyFill="1" applyBorder="1" applyAlignment="1">
      <alignment horizontal="center" vertical="top" wrapText="1"/>
    </xf>
    <xf numFmtId="0" fontId="11" fillId="9" borderId="4"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4" borderId="2" xfId="0" applyFont="1" applyFill="1" applyBorder="1" applyAlignment="1">
      <alignment horizontal="center" vertical="top"/>
    </xf>
    <xf numFmtId="0" fontId="6" fillId="4" borderId="3" xfId="0" applyFont="1" applyFill="1" applyBorder="1" applyAlignment="1">
      <alignment horizontal="center" vertical="top"/>
    </xf>
    <xf numFmtId="0" fontId="6" fillId="4" borderId="5" xfId="0" applyFont="1" applyFill="1" applyBorder="1" applyAlignment="1">
      <alignment horizontal="center" vertical="top"/>
    </xf>
    <xf numFmtId="0" fontId="6" fillId="5" borderId="2" xfId="0" applyFont="1" applyFill="1" applyBorder="1" applyAlignment="1">
      <alignment horizontal="center" vertical="top"/>
    </xf>
    <xf numFmtId="0" fontId="6" fillId="5" borderId="3" xfId="0" applyFont="1" applyFill="1" applyBorder="1" applyAlignment="1">
      <alignment horizontal="center" vertical="top"/>
    </xf>
    <xf numFmtId="0" fontId="6" fillId="5" borderId="5" xfId="0" applyFont="1" applyFill="1" applyBorder="1" applyAlignment="1">
      <alignment horizontal="center" vertical="top"/>
    </xf>
    <xf numFmtId="0" fontId="6" fillId="7" borderId="9"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9" borderId="1" xfId="0" applyFont="1" applyFill="1" applyBorder="1" applyAlignment="1">
      <alignment horizontal="center"/>
    </xf>
    <xf numFmtId="0" fontId="14" fillId="8" borderId="1" xfId="0" applyFont="1" applyFill="1" applyBorder="1" applyAlignment="1">
      <alignment horizontal="center" vertical="top" wrapText="1"/>
    </xf>
    <xf numFmtId="0" fontId="6" fillId="8" borderId="1" xfId="0" applyFont="1" applyFill="1" applyBorder="1" applyAlignment="1">
      <alignment horizontal="center" vertical="top"/>
    </xf>
    <xf numFmtId="0" fontId="4" fillId="7" borderId="10" xfId="0" applyFont="1" applyFill="1" applyBorder="1" applyAlignment="1">
      <alignment horizontal="center" vertical="center"/>
    </xf>
    <xf numFmtId="0" fontId="14" fillId="8" borderId="2" xfId="0" applyFont="1" applyFill="1" applyBorder="1" applyAlignment="1">
      <alignment horizontal="center" vertical="top" wrapText="1"/>
    </xf>
    <xf numFmtId="0" fontId="14" fillId="8" borderId="5" xfId="0" applyFont="1" applyFill="1" applyBorder="1" applyAlignment="1">
      <alignment horizontal="center" vertical="top" wrapText="1"/>
    </xf>
    <xf numFmtId="0" fontId="14" fillId="8" borderId="1" xfId="0" applyFont="1" applyFill="1" applyBorder="1" applyAlignment="1">
      <alignment horizontal="center" vertical="center" wrapText="1"/>
    </xf>
    <xf numFmtId="0" fontId="14" fillId="5" borderId="1" xfId="0" applyFont="1" applyFill="1" applyBorder="1" applyAlignment="1">
      <alignment horizontal="center" vertical="top" wrapText="1"/>
    </xf>
    <xf numFmtId="0" fontId="14" fillId="8" borderId="4"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5" borderId="2" xfId="0" applyFont="1" applyFill="1" applyBorder="1" applyAlignment="1">
      <alignment horizontal="center" vertical="top" wrapText="1"/>
    </xf>
    <xf numFmtId="0" fontId="14" fillId="5" borderId="5" xfId="0" applyFont="1" applyFill="1" applyBorder="1" applyAlignment="1">
      <alignment horizontal="center" vertical="top" wrapText="1"/>
    </xf>
    <xf numFmtId="0" fontId="14" fillId="5" borderId="1" xfId="0" applyFont="1" applyFill="1" applyBorder="1" applyAlignment="1">
      <alignment horizontal="center" vertical="center" wrapText="1"/>
    </xf>
    <xf numFmtId="0" fontId="14" fillId="11" borderId="2" xfId="0" applyFont="1" applyFill="1" applyBorder="1" applyAlignment="1">
      <alignment horizontal="center" vertical="top" wrapText="1"/>
    </xf>
    <xf numFmtId="0" fontId="14" fillId="11" borderId="3" xfId="0" applyFont="1" applyFill="1" applyBorder="1" applyAlignment="1">
      <alignment horizontal="center" vertical="top" wrapText="1"/>
    </xf>
    <xf numFmtId="0" fontId="14" fillId="11" borderId="5" xfId="0" applyFont="1" applyFill="1" applyBorder="1" applyAlignment="1">
      <alignment horizontal="center" vertical="top" wrapText="1"/>
    </xf>
    <xf numFmtId="0" fontId="14" fillId="11" borderId="4" xfId="0" applyFont="1" applyFill="1" applyBorder="1" applyAlignment="1">
      <alignment horizontal="center" vertical="center" wrapText="1"/>
    </xf>
    <xf numFmtId="0" fontId="14" fillId="11" borderId="6"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7" borderId="2" xfId="0" applyFont="1" applyFill="1" applyBorder="1" applyAlignment="1">
      <alignment horizontal="center" vertical="top" wrapText="1"/>
    </xf>
    <xf numFmtId="0" fontId="14" fillId="7" borderId="5" xfId="0" applyFont="1" applyFill="1" applyBorder="1" applyAlignment="1">
      <alignment horizontal="center" vertical="top" wrapText="1"/>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wrapText="1"/>
    </xf>
    <xf numFmtId="0" fontId="6" fillId="9" borderId="2" xfId="0" applyFont="1" applyFill="1" applyBorder="1" applyAlignment="1">
      <alignment horizontal="center" vertical="top"/>
    </xf>
    <xf numFmtId="0" fontId="6" fillId="9" borderId="3" xfId="0" applyFont="1" applyFill="1" applyBorder="1" applyAlignment="1">
      <alignment horizontal="center" vertical="top"/>
    </xf>
    <xf numFmtId="0" fontId="6" fillId="9" borderId="5" xfId="0" applyFont="1" applyFill="1" applyBorder="1" applyAlignment="1">
      <alignment horizontal="center" vertical="top"/>
    </xf>
    <xf numFmtId="0" fontId="6" fillId="9" borderId="4" xfId="0" applyFont="1" applyFill="1" applyBorder="1" applyAlignment="1">
      <alignment horizontal="center" vertical="top" wrapText="1"/>
    </xf>
    <xf numFmtId="0" fontId="6" fillId="9" borderId="6"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6" xfId="0" applyFont="1" applyFill="1" applyBorder="1" applyAlignment="1">
      <alignment horizontal="center" vertical="top" wrapText="1"/>
    </xf>
    <xf numFmtId="0" fontId="17" fillId="0" borderId="0" xfId="0" applyFont="1" applyAlignment="1">
      <alignment horizontal="center"/>
    </xf>
    <xf numFmtId="0" fontId="18" fillId="0" borderId="0" xfId="0" applyFont="1" applyAlignment="1">
      <alignment horizontal="center"/>
    </xf>
    <xf numFmtId="0" fontId="6" fillId="8" borderId="5" xfId="0" applyFont="1" applyFill="1" applyBorder="1" applyAlignment="1">
      <alignment horizontal="center" vertical="top"/>
    </xf>
    <xf numFmtId="0" fontId="6" fillId="6" borderId="1" xfId="0" applyFont="1" applyFill="1" applyBorder="1" applyAlignment="1">
      <alignment horizontal="center" vertical="top"/>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9" borderId="1" xfId="0" applyFont="1" applyFill="1" applyBorder="1" applyAlignment="1">
      <alignment horizontal="center" vertical="center"/>
    </xf>
    <xf numFmtId="0" fontId="0" fillId="0" borderId="0" xfId="0" applyAlignment="1">
      <alignment horizontal="center"/>
    </xf>
    <xf numFmtId="0" fontId="6" fillId="4" borderId="1" xfId="0" applyFont="1" applyFill="1" applyBorder="1" applyAlignment="1">
      <alignment horizontal="center" vertical="top"/>
    </xf>
    <xf numFmtId="0" fontId="6" fillId="11" borderId="1" xfId="0" applyFont="1" applyFill="1" applyBorder="1" applyAlignment="1">
      <alignment horizontal="center" vertical="top"/>
    </xf>
    <xf numFmtId="0" fontId="6" fillId="4" borderId="1" xfId="0" applyFont="1" applyFill="1" applyBorder="1" applyAlignment="1">
      <alignment horizontal="center" vertical="center" wrapText="1"/>
    </xf>
    <xf numFmtId="0" fontId="6" fillId="11" borderId="1" xfId="0" applyFont="1" applyFill="1" applyBorder="1" applyAlignment="1">
      <alignment horizontal="center" vertical="top" wrapText="1"/>
    </xf>
    <xf numFmtId="0" fontId="6" fillId="11" borderId="1" xfId="0" applyFont="1" applyFill="1" applyBorder="1" applyAlignment="1">
      <alignment horizontal="center" vertical="center" wrapText="1"/>
    </xf>
    <xf numFmtId="0" fontId="19" fillId="4" borderId="2" xfId="0" applyFont="1" applyFill="1" applyBorder="1" applyAlignment="1">
      <alignment horizontal="center" vertical="top" wrapText="1"/>
    </xf>
    <xf numFmtId="0" fontId="19" fillId="4" borderId="3" xfId="0" applyFont="1" applyFill="1" applyBorder="1" applyAlignment="1">
      <alignment horizontal="center" vertical="top" wrapText="1"/>
    </xf>
    <xf numFmtId="0" fontId="19" fillId="4" borderId="5"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11" borderId="1" xfId="0" applyFont="1" applyFill="1" applyBorder="1" applyAlignment="1">
      <alignment horizontal="center" vertical="top" wrapText="1"/>
    </xf>
    <xf numFmtId="0" fontId="19" fillId="7" borderId="11" xfId="0" applyFont="1" applyFill="1" applyBorder="1" applyAlignment="1">
      <alignment horizontal="center" vertical="top" wrapText="1"/>
    </xf>
    <xf numFmtId="0" fontId="19" fillId="7" borderId="8" xfId="0" applyFont="1" applyFill="1" applyBorder="1" applyAlignment="1">
      <alignment horizontal="center" vertical="top" wrapText="1"/>
    </xf>
    <xf numFmtId="0" fontId="12" fillId="4" borderId="4"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6" fillId="8" borderId="1" xfId="0" applyFont="1" applyFill="1" applyBorder="1" applyAlignment="1">
      <alignment horizontal="center" vertical="top" wrapText="1"/>
    </xf>
    <xf numFmtId="0" fontId="6" fillId="8" borderId="1" xfId="0" applyFont="1" applyFill="1" applyBorder="1" applyAlignment="1">
      <alignment horizontal="center" vertical="center" wrapText="1"/>
    </xf>
    <xf numFmtId="0" fontId="6" fillId="5" borderId="1" xfId="0" applyFont="1" applyFill="1" applyBorder="1" applyAlignment="1">
      <alignment vertical="center" wrapText="1"/>
    </xf>
    <xf numFmtId="0" fontId="6" fillId="11" borderId="2" xfId="0" applyFont="1" applyFill="1" applyBorder="1" applyAlignment="1">
      <alignment horizontal="center" vertical="top"/>
    </xf>
    <xf numFmtId="0" fontId="6" fillId="11" borderId="3" xfId="0" applyFont="1" applyFill="1" applyBorder="1" applyAlignment="1">
      <alignment horizontal="center" vertical="top"/>
    </xf>
    <xf numFmtId="0" fontId="6" fillId="11" borderId="5" xfId="0" applyFont="1" applyFill="1" applyBorder="1" applyAlignment="1">
      <alignment horizontal="center" vertical="top"/>
    </xf>
    <xf numFmtId="0" fontId="6" fillId="13" borderId="2" xfId="0" applyFont="1" applyFill="1" applyBorder="1" applyAlignment="1">
      <alignment horizontal="center" vertical="top"/>
    </xf>
    <xf numFmtId="0" fontId="6" fillId="13" borderId="3" xfId="0" applyFont="1" applyFill="1" applyBorder="1" applyAlignment="1">
      <alignment horizontal="center" vertical="top"/>
    </xf>
    <xf numFmtId="0" fontId="6" fillId="13" borderId="5" xfId="0" applyFont="1" applyFill="1" applyBorder="1" applyAlignment="1">
      <alignment horizontal="center" vertical="top"/>
    </xf>
    <xf numFmtId="0" fontId="6" fillId="13" borderId="4" xfId="0" applyFont="1" applyFill="1" applyBorder="1" applyAlignment="1">
      <alignment horizontal="center" vertical="center" wrapText="1"/>
    </xf>
    <xf numFmtId="0" fontId="6" fillId="13" borderId="6" xfId="0" applyFont="1" applyFill="1" applyBorder="1" applyAlignment="1">
      <alignment horizontal="center" vertical="center" wrapText="1"/>
    </xf>
    <xf numFmtId="0" fontId="6" fillId="13" borderId="2" xfId="0" applyFont="1" applyFill="1" applyBorder="1" applyAlignment="1">
      <alignment horizontal="center" vertical="top" wrapText="1"/>
    </xf>
    <xf numFmtId="0" fontId="6" fillId="13" borderId="3" xfId="0" applyFont="1" applyFill="1" applyBorder="1" applyAlignment="1">
      <alignment horizontal="center" vertical="top" wrapText="1"/>
    </xf>
    <xf numFmtId="0" fontId="6" fillId="13" borderId="5" xfId="0" applyFont="1" applyFill="1" applyBorder="1" applyAlignment="1">
      <alignment horizontal="center" vertical="top" wrapText="1"/>
    </xf>
  </cellXfs>
  <cellStyles count="4">
    <cellStyle name="40% - Accent6 2" xfId="2"/>
    <cellStyle name="Normal" xfId="0" builtinId="0"/>
    <cellStyle name="Normal 3"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4:R9"/>
  <sheetViews>
    <sheetView rightToLeft="1" topLeftCell="B1" workbookViewId="0">
      <selection activeCell="B12" sqref="B12"/>
    </sheetView>
  </sheetViews>
  <sheetFormatPr defaultRowHeight="15.75"/>
  <cols>
    <col min="2" max="2" width="28.875" customWidth="1"/>
  </cols>
  <sheetData>
    <row r="4" spans="2:18" ht="22.5">
      <c r="B4" s="165" t="s">
        <v>94</v>
      </c>
      <c r="C4" s="166"/>
      <c r="D4" s="166"/>
      <c r="E4" s="166"/>
      <c r="F4" s="166"/>
      <c r="G4" s="166"/>
      <c r="H4" s="166"/>
      <c r="I4" s="166"/>
      <c r="J4" s="166"/>
      <c r="K4" s="166"/>
      <c r="L4" s="166"/>
      <c r="M4" s="166"/>
      <c r="N4" s="166"/>
      <c r="O4" s="166"/>
      <c r="P4" s="166"/>
      <c r="Q4" s="166"/>
      <c r="R4" s="166"/>
    </row>
    <row r="5" spans="2:18" ht="22.5">
      <c r="B5" s="165" t="s">
        <v>187</v>
      </c>
      <c r="C5" s="166"/>
      <c r="D5" s="166"/>
      <c r="E5" s="166"/>
      <c r="F5" s="166"/>
      <c r="G5" s="166"/>
      <c r="H5" s="166"/>
      <c r="I5" s="166"/>
      <c r="J5" s="166"/>
      <c r="K5" s="166"/>
      <c r="L5" s="166"/>
      <c r="M5" s="166"/>
      <c r="N5" s="166"/>
      <c r="O5" s="166"/>
      <c r="P5" s="166"/>
      <c r="Q5" s="166"/>
      <c r="R5" s="166"/>
    </row>
    <row r="6" spans="2:18" ht="22.5">
      <c r="B6" s="165" t="s">
        <v>95</v>
      </c>
      <c r="C6" s="166"/>
      <c r="D6" s="166"/>
      <c r="E6" s="166"/>
      <c r="F6" s="166"/>
      <c r="G6" s="166"/>
      <c r="H6" s="166"/>
      <c r="I6" s="166"/>
      <c r="J6" s="166"/>
      <c r="K6" s="166"/>
      <c r="L6" s="166"/>
      <c r="M6" s="166"/>
      <c r="N6" s="166"/>
      <c r="O6" s="166"/>
      <c r="P6" s="166"/>
      <c r="Q6" s="166"/>
      <c r="R6" s="166"/>
    </row>
    <row r="7" spans="2:18" ht="22.5">
      <c r="B7" s="165" t="s">
        <v>186</v>
      </c>
      <c r="C7" s="167"/>
      <c r="D7" s="167"/>
      <c r="E7" s="167"/>
      <c r="F7" s="167"/>
      <c r="G7" s="167"/>
      <c r="H7" s="167"/>
      <c r="I7" s="167"/>
      <c r="J7" s="167"/>
      <c r="K7" s="167"/>
      <c r="L7" s="167"/>
      <c r="M7" s="167"/>
      <c r="N7" s="167"/>
      <c r="O7" s="167"/>
      <c r="P7" s="167"/>
      <c r="Q7" s="167"/>
      <c r="R7" s="167"/>
    </row>
    <row r="8" spans="2:18" ht="22.5">
      <c r="B8" s="165" t="s">
        <v>188</v>
      </c>
      <c r="C8" s="166"/>
      <c r="D8" s="166"/>
      <c r="E8" s="166"/>
      <c r="F8" s="166"/>
      <c r="G8" s="166"/>
      <c r="H8" s="166"/>
      <c r="I8" s="166"/>
      <c r="J8" s="166"/>
      <c r="K8" s="166"/>
      <c r="L8" s="166"/>
      <c r="M8" s="166"/>
      <c r="N8" s="166"/>
      <c r="O8" s="166"/>
      <c r="P8" s="166"/>
      <c r="Q8" s="166"/>
      <c r="R8" s="166"/>
    </row>
    <row r="9" spans="2:18" ht="22.5">
      <c r="B9" s="165" t="s">
        <v>189</v>
      </c>
      <c r="C9" s="166"/>
      <c r="D9" s="166"/>
      <c r="E9" s="166"/>
      <c r="F9" s="166"/>
      <c r="G9" s="166"/>
      <c r="H9" s="166"/>
      <c r="I9" s="166"/>
      <c r="J9" s="166"/>
      <c r="K9" s="166"/>
      <c r="L9" s="166"/>
      <c r="M9" s="166"/>
      <c r="N9" s="166"/>
      <c r="O9" s="166"/>
      <c r="P9" s="166"/>
      <c r="Q9" s="166"/>
      <c r="R9" s="166"/>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D398"/>
  <sheetViews>
    <sheetView rightToLeft="1" zoomScale="91" zoomScaleNormal="91" workbookViewId="0">
      <pane xSplit="12" ySplit="11" topLeftCell="DQ21" activePane="bottomRight" state="frozen"/>
      <selection pane="topRight" activeCell="M1" sqref="M1"/>
      <selection pane="bottomLeft" activeCell="A12" sqref="A12"/>
      <selection pane="bottomRight" activeCell="EC25" sqref="EC25"/>
    </sheetView>
  </sheetViews>
  <sheetFormatPr defaultRowHeight="15.75"/>
  <cols>
    <col min="2" max="2" width="25.875" customWidth="1"/>
    <col min="3" max="6" width="8.75" style="99"/>
    <col min="8" max="8" width="12" customWidth="1"/>
  </cols>
  <sheetData>
    <row r="1" spans="1:134">
      <c r="C1" s="130"/>
      <c r="D1" s="131"/>
      <c r="E1" s="131"/>
      <c r="F1" s="131"/>
    </row>
    <row r="2" spans="1:134" s="99" customFormat="1" ht="25.5">
      <c r="A2" s="412" t="s">
        <v>69</v>
      </c>
      <c r="B2" s="192" t="s">
        <v>33</v>
      </c>
      <c r="C2" s="431">
        <v>1397</v>
      </c>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3"/>
      <c r="AJ2" s="463">
        <v>1398</v>
      </c>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c r="BL2" s="464"/>
      <c r="BM2" s="464"/>
      <c r="BN2" s="464"/>
      <c r="BO2" s="464"/>
      <c r="BP2" s="465"/>
      <c r="BQ2" s="409">
        <v>1399</v>
      </c>
      <c r="BR2" s="410"/>
      <c r="BS2" s="410"/>
      <c r="BT2" s="410"/>
      <c r="BU2" s="410"/>
      <c r="BV2" s="410"/>
      <c r="BW2" s="410"/>
      <c r="BX2" s="410"/>
      <c r="BY2" s="410"/>
      <c r="BZ2" s="410"/>
      <c r="CA2" s="410"/>
      <c r="CB2" s="410"/>
      <c r="CC2" s="410"/>
      <c r="CD2" s="410"/>
      <c r="CE2" s="410"/>
      <c r="CF2" s="410"/>
      <c r="CG2" s="410"/>
      <c r="CH2" s="410"/>
      <c r="CI2" s="410"/>
      <c r="CJ2" s="410"/>
      <c r="CK2" s="410"/>
      <c r="CL2" s="410"/>
      <c r="CM2" s="410"/>
      <c r="CN2" s="410"/>
      <c r="CO2" s="410"/>
      <c r="CP2" s="410"/>
      <c r="CQ2" s="410"/>
      <c r="CR2" s="410"/>
      <c r="CS2" s="410"/>
      <c r="CT2" s="410"/>
      <c r="CU2" s="410"/>
      <c r="CV2" s="410"/>
      <c r="CW2" s="411"/>
      <c r="CX2" s="394">
        <v>1400</v>
      </c>
      <c r="CY2" s="395"/>
      <c r="CZ2" s="395"/>
      <c r="DA2" s="395"/>
      <c r="DB2" s="395"/>
      <c r="DC2" s="395"/>
      <c r="DD2" s="395"/>
      <c r="DE2" s="395"/>
      <c r="DF2" s="395"/>
      <c r="DG2" s="395"/>
      <c r="DH2" s="395"/>
      <c r="DI2" s="395"/>
      <c r="DJ2" s="395"/>
      <c r="DK2" s="395"/>
      <c r="DL2" s="395"/>
      <c r="DM2" s="395"/>
      <c r="DN2" s="395"/>
      <c r="DO2" s="395"/>
      <c r="DP2" s="395"/>
      <c r="DQ2" s="395"/>
      <c r="DR2" s="395"/>
      <c r="DS2" s="395"/>
      <c r="DT2" s="395"/>
      <c r="DU2" s="395"/>
      <c r="DV2" s="395"/>
      <c r="DW2" s="395"/>
      <c r="DX2" s="395"/>
      <c r="DY2" s="395"/>
      <c r="DZ2" s="395"/>
      <c r="EA2" s="395"/>
      <c r="EB2" s="395"/>
      <c r="EC2" s="395"/>
      <c r="ED2" s="396"/>
    </row>
    <row r="3" spans="1:134" ht="81.75" customHeight="1">
      <c r="A3" s="412"/>
      <c r="B3" s="442" t="s">
        <v>34</v>
      </c>
      <c r="C3" s="358" t="s">
        <v>155</v>
      </c>
      <c r="D3" s="359"/>
      <c r="E3" s="359"/>
      <c r="F3" s="360"/>
      <c r="G3" s="358" t="s">
        <v>148</v>
      </c>
      <c r="H3" s="360"/>
      <c r="I3" s="358" t="s">
        <v>149</v>
      </c>
      <c r="J3" s="359"/>
      <c r="K3" s="359"/>
      <c r="L3" s="360"/>
      <c r="M3" s="361" t="s">
        <v>150</v>
      </c>
      <c r="N3" s="358" t="s">
        <v>251</v>
      </c>
      <c r="O3" s="359"/>
      <c r="P3" s="359"/>
      <c r="Q3" s="360"/>
      <c r="R3" s="358" t="s">
        <v>252</v>
      </c>
      <c r="S3" s="360"/>
      <c r="T3" s="358" t="s">
        <v>253</v>
      </c>
      <c r="U3" s="359"/>
      <c r="V3" s="359"/>
      <c r="W3" s="360"/>
      <c r="X3" s="361" t="s">
        <v>254</v>
      </c>
      <c r="Y3" s="358" t="s">
        <v>156</v>
      </c>
      <c r="Z3" s="359"/>
      <c r="AA3" s="359"/>
      <c r="AB3" s="360"/>
      <c r="AC3" s="359" t="s">
        <v>153</v>
      </c>
      <c r="AD3" s="360"/>
      <c r="AE3" s="358" t="s">
        <v>154</v>
      </c>
      <c r="AF3" s="359"/>
      <c r="AG3" s="359"/>
      <c r="AH3" s="360"/>
      <c r="AI3" s="361" t="s">
        <v>17</v>
      </c>
      <c r="AJ3" s="422" t="s">
        <v>155</v>
      </c>
      <c r="AK3" s="426"/>
      <c r="AL3" s="426"/>
      <c r="AM3" s="423"/>
      <c r="AN3" s="422" t="s">
        <v>148</v>
      </c>
      <c r="AO3" s="426"/>
      <c r="AP3" s="422" t="s">
        <v>149</v>
      </c>
      <c r="AQ3" s="426"/>
      <c r="AR3" s="426"/>
      <c r="AS3" s="423"/>
      <c r="AT3" s="429" t="s">
        <v>150</v>
      </c>
      <c r="AU3" s="422" t="s">
        <v>251</v>
      </c>
      <c r="AV3" s="426"/>
      <c r="AW3" s="426"/>
      <c r="AX3" s="423"/>
      <c r="AY3" s="422" t="s">
        <v>255</v>
      </c>
      <c r="AZ3" s="426"/>
      <c r="BA3" s="422" t="s">
        <v>256</v>
      </c>
      <c r="BB3" s="426"/>
      <c r="BC3" s="426"/>
      <c r="BD3" s="423"/>
      <c r="BE3" s="466" t="s">
        <v>151</v>
      </c>
      <c r="BF3" s="422" t="s">
        <v>156</v>
      </c>
      <c r="BG3" s="426"/>
      <c r="BH3" s="426"/>
      <c r="BI3" s="423"/>
      <c r="BJ3" s="422" t="s">
        <v>153</v>
      </c>
      <c r="BK3" s="426"/>
      <c r="BL3" s="422" t="s">
        <v>154</v>
      </c>
      <c r="BM3" s="426"/>
      <c r="BN3" s="426"/>
      <c r="BO3" s="423"/>
      <c r="BP3" s="219" t="s">
        <v>17</v>
      </c>
      <c r="BQ3" s="389" t="s">
        <v>155</v>
      </c>
      <c r="BR3" s="390"/>
      <c r="BS3" s="390"/>
      <c r="BT3" s="391"/>
      <c r="BU3" s="389" t="s">
        <v>148</v>
      </c>
      <c r="BV3" s="390"/>
      <c r="BW3" s="389" t="s">
        <v>149</v>
      </c>
      <c r="BX3" s="390"/>
      <c r="BY3" s="390"/>
      <c r="BZ3" s="391"/>
      <c r="CA3" s="405" t="s">
        <v>150</v>
      </c>
      <c r="CB3" s="389" t="s">
        <v>251</v>
      </c>
      <c r="CC3" s="390"/>
      <c r="CD3" s="390"/>
      <c r="CE3" s="391"/>
      <c r="CF3" s="389" t="s">
        <v>257</v>
      </c>
      <c r="CG3" s="391"/>
      <c r="CH3" s="389" t="s">
        <v>253</v>
      </c>
      <c r="CI3" s="390"/>
      <c r="CJ3" s="390"/>
      <c r="CK3" s="391"/>
      <c r="CL3" s="405" t="s">
        <v>151</v>
      </c>
      <c r="CM3" s="389" t="s">
        <v>152</v>
      </c>
      <c r="CN3" s="390"/>
      <c r="CO3" s="390"/>
      <c r="CP3" s="391"/>
      <c r="CQ3" s="389" t="s">
        <v>153</v>
      </c>
      <c r="CR3" s="390"/>
      <c r="CS3" s="389" t="s">
        <v>154</v>
      </c>
      <c r="CT3" s="390"/>
      <c r="CU3" s="390"/>
      <c r="CV3" s="391"/>
      <c r="CW3" s="392" t="s">
        <v>17</v>
      </c>
      <c r="CX3" s="375" t="s">
        <v>155</v>
      </c>
      <c r="CY3" s="376"/>
      <c r="CZ3" s="376"/>
      <c r="DA3" s="377"/>
      <c r="DB3" s="375" t="s">
        <v>148</v>
      </c>
      <c r="DC3" s="376"/>
      <c r="DD3" s="375" t="s">
        <v>149</v>
      </c>
      <c r="DE3" s="376"/>
      <c r="DF3" s="376"/>
      <c r="DG3" s="377"/>
      <c r="DH3" s="468" t="s">
        <v>150</v>
      </c>
      <c r="DI3" s="375" t="s">
        <v>258</v>
      </c>
      <c r="DJ3" s="376"/>
      <c r="DK3" s="376"/>
      <c r="DL3" s="377"/>
      <c r="DM3" s="375" t="s">
        <v>255</v>
      </c>
      <c r="DN3" s="376"/>
      <c r="DO3" s="375" t="s">
        <v>253</v>
      </c>
      <c r="DP3" s="376"/>
      <c r="DQ3" s="376"/>
      <c r="DR3" s="377"/>
      <c r="DS3" s="218" t="s">
        <v>254</v>
      </c>
      <c r="DT3" s="375" t="s">
        <v>152</v>
      </c>
      <c r="DU3" s="376"/>
      <c r="DV3" s="376"/>
      <c r="DW3" s="377"/>
      <c r="DX3" s="375" t="s">
        <v>153</v>
      </c>
      <c r="DY3" s="376"/>
      <c r="DZ3" s="375" t="s">
        <v>154</v>
      </c>
      <c r="EA3" s="376"/>
      <c r="EB3" s="376"/>
      <c r="EC3" s="377"/>
      <c r="ED3" s="400" t="s">
        <v>17</v>
      </c>
    </row>
    <row r="4" spans="1:134" ht="22.5">
      <c r="A4" s="412"/>
      <c r="B4" s="374"/>
      <c r="C4" s="41" t="s">
        <v>55</v>
      </c>
      <c r="D4" s="41" t="s">
        <v>119</v>
      </c>
      <c r="E4" s="97" t="s">
        <v>65</v>
      </c>
      <c r="F4" s="97" t="s">
        <v>66</v>
      </c>
      <c r="G4" s="4" t="s">
        <v>59</v>
      </c>
      <c r="H4" s="4" t="s">
        <v>60</v>
      </c>
      <c r="I4" s="4" t="s">
        <v>61</v>
      </c>
      <c r="J4" s="4" t="s">
        <v>62</v>
      </c>
      <c r="K4" s="4" t="s">
        <v>63</v>
      </c>
      <c r="L4" s="4" t="s">
        <v>64</v>
      </c>
      <c r="M4" s="362"/>
      <c r="N4" s="41" t="s">
        <v>55</v>
      </c>
      <c r="O4" s="41" t="s">
        <v>119</v>
      </c>
      <c r="P4" s="97" t="s">
        <v>65</v>
      </c>
      <c r="Q4" s="97" t="s">
        <v>66</v>
      </c>
      <c r="R4" s="4" t="s">
        <v>59</v>
      </c>
      <c r="S4" s="4" t="s">
        <v>60</v>
      </c>
      <c r="T4" s="4" t="s">
        <v>61</v>
      </c>
      <c r="U4" s="4" t="s">
        <v>62</v>
      </c>
      <c r="V4" s="86" t="s">
        <v>63</v>
      </c>
      <c r="W4" s="86" t="s">
        <v>64</v>
      </c>
      <c r="X4" s="362"/>
      <c r="Y4" s="41" t="s">
        <v>55</v>
      </c>
      <c r="Z4" s="41" t="s">
        <v>119</v>
      </c>
      <c r="AA4" s="97" t="s">
        <v>65</v>
      </c>
      <c r="AB4" s="97" t="s">
        <v>66</v>
      </c>
      <c r="AC4" s="4" t="s">
        <v>59</v>
      </c>
      <c r="AD4" s="4" t="s">
        <v>60</v>
      </c>
      <c r="AE4" s="4" t="s">
        <v>61</v>
      </c>
      <c r="AF4" s="4" t="s">
        <v>62</v>
      </c>
      <c r="AG4" s="4" t="s">
        <v>63</v>
      </c>
      <c r="AH4" s="4" t="s">
        <v>64</v>
      </c>
      <c r="AI4" s="362"/>
      <c r="AJ4" s="58" t="s">
        <v>55</v>
      </c>
      <c r="AK4" s="58" t="s">
        <v>119</v>
      </c>
      <c r="AL4" s="117" t="s">
        <v>65</v>
      </c>
      <c r="AM4" s="117" t="s">
        <v>66</v>
      </c>
      <c r="AN4" s="126" t="s">
        <v>59</v>
      </c>
      <c r="AO4" s="8" t="s">
        <v>60</v>
      </c>
      <c r="AP4" s="8" t="s">
        <v>61</v>
      </c>
      <c r="AQ4" s="8" t="s">
        <v>62</v>
      </c>
      <c r="AR4" s="8" t="s">
        <v>63</v>
      </c>
      <c r="AS4" s="8" t="s">
        <v>64</v>
      </c>
      <c r="AT4" s="430"/>
      <c r="AU4" s="58" t="s">
        <v>55</v>
      </c>
      <c r="AV4" s="58" t="s">
        <v>119</v>
      </c>
      <c r="AW4" s="117" t="s">
        <v>65</v>
      </c>
      <c r="AX4" s="117" t="s">
        <v>66</v>
      </c>
      <c r="AY4" s="126" t="s">
        <v>59</v>
      </c>
      <c r="AZ4" s="8" t="s">
        <v>60</v>
      </c>
      <c r="BA4" s="8" t="s">
        <v>61</v>
      </c>
      <c r="BB4" s="8" t="s">
        <v>62</v>
      </c>
      <c r="BC4" s="8" t="s">
        <v>63</v>
      </c>
      <c r="BD4" s="8" t="s">
        <v>64</v>
      </c>
      <c r="BE4" s="467"/>
      <c r="BF4" s="58" t="s">
        <v>55</v>
      </c>
      <c r="BG4" s="58" t="s">
        <v>119</v>
      </c>
      <c r="BH4" s="117" t="s">
        <v>65</v>
      </c>
      <c r="BI4" s="117" t="s">
        <v>66</v>
      </c>
      <c r="BJ4" s="126" t="s">
        <v>59</v>
      </c>
      <c r="BK4" s="8" t="s">
        <v>60</v>
      </c>
      <c r="BL4" s="8" t="s">
        <v>61</v>
      </c>
      <c r="BM4" s="8" t="s">
        <v>62</v>
      </c>
      <c r="BN4" s="8" t="s">
        <v>63</v>
      </c>
      <c r="BO4" s="8" t="s">
        <v>64</v>
      </c>
      <c r="BP4" s="17"/>
      <c r="BQ4" s="43" t="s">
        <v>55</v>
      </c>
      <c r="BR4" s="43" t="s">
        <v>119</v>
      </c>
      <c r="BS4" s="68" t="s">
        <v>65</v>
      </c>
      <c r="BT4" s="68" t="s">
        <v>66</v>
      </c>
      <c r="BU4" s="127" t="s">
        <v>59</v>
      </c>
      <c r="BV4" s="9" t="s">
        <v>60</v>
      </c>
      <c r="BW4" s="9" t="s">
        <v>61</v>
      </c>
      <c r="BX4" s="9" t="s">
        <v>62</v>
      </c>
      <c r="BY4" s="9" t="s">
        <v>63</v>
      </c>
      <c r="BZ4" s="9" t="s">
        <v>64</v>
      </c>
      <c r="CA4" s="406"/>
      <c r="CB4" s="43" t="s">
        <v>55</v>
      </c>
      <c r="CC4" s="43" t="s">
        <v>119</v>
      </c>
      <c r="CD4" s="68" t="s">
        <v>65</v>
      </c>
      <c r="CE4" s="68" t="s">
        <v>66</v>
      </c>
      <c r="CF4" s="127" t="s">
        <v>59</v>
      </c>
      <c r="CG4" s="9" t="s">
        <v>60</v>
      </c>
      <c r="CH4" s="9" t="s">
        <v>61</v>
      </c>
      <c r="CI4" s="9" t="s">
        <v>62</v>
      </c>
      <c r="CJ4" s="9" t="s">
        <v>63</v>
      </c>
      <c r="CK4" s="9" t="s">
        <v>64</v>
      </c>
      <c r="CL4" s="406"/>
      <c r="CM4" s="43" t="s">
        <v>55</v>
      </c>
      <c r="CN4" s="43" t="s">
        <v>119</v>
      </c>
      <c r="CO4" s="68" t="s">
        <v>65</v>
      </c>
      <c r="CP4" s="68" t="s">
        <v>66</v>
      </c>
      <c r="CQ4" s="127" t="s">
        <v>59</v>
      </c>
      <c r="CR4" s="9" t="s">
        <v>60</v>
      </c>
      <c r="CS4" s="9" t="s">
        <v>61</v>
      </c>
      <c r="CT4" s="9" t="s">
        <v>62</v>
      </c>
      <c r="CU4" s="9" t="s">
        <v>63</v>
      </c>
      <c r="CV4" s="9" t="s">
        <v>64</v>
      </c>
      <c r="CW4" s="393"/>
      <c r="CX4" s="16" t="s">
        <v>55</v>
      </c>
      <c r="CY4" s="16" t="s">
        <v>119</v>
      </c>
      <c r="CZ4" s="110" t="s">
        <v>65</v>
      </c>
      <c r="DA4" s="110" t="s">
        <v>66</v>
      </c>
      <c r="DB4" s="128" t="s">
        <v>59</v>
      </c>
      <c r="DC4" s="14" t="s">
        <v>60</v>
      </c>
      <c r="DD4" s="14" t="s">
        <v>61</v>
      </c>
      <c r="DE4" s="14" t="s">
        <v>62</v>
      </c>
      <c r="DF4" s="14" t="s">
        <v>63</v>
      </c>
      <c r="DG4" s="14" t="s">
        <v>64</v>
      </c>
      <c r="DH4" s="469"/>
      <c r="DI4" s="16" t="s">
        <v>55</v>
      </c>
      <c r="DJ4" s="16" t="s">
        <v>119</v>
      </c>
      <c r="DK4" s="110" t="s">
        <v>65</v>
      </c>
      <c r="DL4" s="110" t="s">
        <v>66</v>
      </c>
      <c r="DM4" s="128" t="s">
        <v>59</v>
      </c>
      <c r="DN4" s="14" t="s">
        <v>60</v>
      </c>
      <c r="DO4" s="14" t="s">
        <v>61</v>
      </c>
      <c r="DP4" s="14" t="s">
        <v>62</v>
      </c>
      <c r="DQ4" s="14" t="s">
        <v>63</v>
      </c>
      <c r="DR4" s="14" t="s">
        <v>64</v>
      </c>
      <c r="DS4" s="18"/>
      <c r="DT4" s="16" t="s">
        <v>55</v>
      </c>
      <c r="DU4" s="16" t="s">
        <v>119</v>
      </c>
      <c r="DV4" s="110" t="s">
        <v>65</v>
      </c>
      <c r="DW4" s="110" t="s">
        <v>66</v>
      </c>
      <c r="DX4" s="128" t="s">
        <v>59</v>
      </c>
      <c r="DY4" s="14" t="s">
        <v>60</v>
      </c>
      <c r="DZ4" s="14" t="s">
        <v>61</v>
      </c>
      <c r="EA4" s="14" t="s">
        <v>62</v>
      </c>
      <c r="EB4" s="14" t="s">
        <v>63</v>
      </c>
      <c r="EC4" s="14" t="s">
        <v>64</v>
      </c>
      <c r="ED4" s="400"/>
    </row>
    <row r="5" spans="1:134" ht="22.5" customHeight="1">
      <c r="A5" s="72">
        <v>1</v>
      </c>
      <c r="B5" s="194" t="s">
        <v>273</v>
      </c>
      <c r="C5" s="266">
        <v>5</v>
      </c>
      <c r="D5" s="266">
        <v>0</v>
      </c>
      <c r="E5" s="266">
        <v>3</v>
      </c>
      <c r="F5" s="266">
        <v>2</v>
      </c>
      <c r="G5" s="267">
        <v>3</v>
      </c>
      <c r="H5" s="267">
        <v>2</v>
      </c>
      <c r="I5" s="267">
        <v>5</v>
      </c>
      <c r="J5" s="268">
        <v>0</v>
      </c>
      <c r="K5" s="268">
        <v>0</v>
      </c>
      <c r="L5" s="268">
        <v>0</v>
      </c>
      <c r="M5" s="269">
        <v>5</v>
      </c>
      <c r="N5" s="269">
        <v>65</v>
      </c>
      <c r="O5" s="269">
        <v>0</v>
      </c>
      <c r="P5" s="269">
        <v>55</v>
      </c>
      <c r="Q5" s="269">
        <v>15</v>
      </c>
      <c r="R5" s="269">
        <v>28</v>
      </c>
      <c r="S5" s="269">
        <v>42</v>
      </c>
      <c r="T5" s="269">
        <v>70</v>
      </c>
      <c r="U5" s="269">
        <v>0</v>
      </c>
      <c r="V5" s="269">
        <v>0</v>
      </c>
      <c r="W5" s="269">
        <v>0</v>
      </c>
      <c r="X5" s="269">
        <v>70</v>
      </c>
      <c r="Y5" s="270">
        <f t="shared" ref="Y5:AI23" si="0">C5/N5*100</f>
        <v>7.6923076923076925</v>
      </c>
      <c r="Z5" s="270" t="e">
        <f t="shared" si="0"/>
        <v>#DIV/0!</v>
      </c>
      <c r="AA5" s="270">
        <f t="shared" si="0"/>
        <v>5.4545454545454541</v>
      </c>
      <c r="AB5" s="270">
        <f t="shared" si="0"/>
        <v>13.333333333333334</v>
      </c>
      <c r="AC5" s="270">
        <f t="shared" si="0"/>
        <v>10.714285714285714</v>
      </c>
      <c r="AD5" s="270">
        <f t="shared" si="0"/>
        <v>4.7619047619047619</v>
      </c>
      <c r="AE5" s="270">
        <f t="shared" si="0"/>
        <v>7.1428571428571423</v>
      </c>
      <c r="AF5" s="270" t="e">
        <f t="shared" si="0"/>
        <v>#DIV/0!</v>
      </c>
      <c r="AG5" s="270" t="e">
        <f t="shared" si="0"/>
        <v>#DIV/0!</v>
      </c>
      <c r="AH5" s="270" t="e">
        <f t="shared" si="0"/>
        <v>#DIV/0!</v>
      </c>
      <c r="AI5" s="270">
        <f>M5/X5*100</f>
        <v>7.1428571428571423</v>
      </c>
      <c r="AJ5" s="271">
        <v>4</v>
      </c>
      <c r="AK5" s="271">
        <v>0</v>
      </c>
      <c r="AL5" s="271">
        <v>4</v>
      </c>
      <c r="AM5" s="271">
        <v>0</v>
      </c>
      <c r="AN5" s="271">
        <v>3</v>
      </c>
      <c r="AO5" s="271">
        <v>1</v>
      </c>
      <c r="AP5" s="271">
        <v>4</v>
      </c>
      <c r="AQ5" s="271">
        <v>0</v>
      </c>
      <c r="AR5" s="271">
        <v>0</v>
      </c>
      <c r="AS5" s="271">
        <v>0</v>
      </c>
      <c r="AT5" s="271">
        <v>4</v>
      </c>
      <c r="AU5" s="271">
        <v>52</v>
      </c>
      <c r="AV5" s="271">
        <v>0</v>
      </c>
      <c r="AW5" s="271">
        <v>39</v>
      </c>
      <c r="AX5" s="271">
        <v>13</v>
      </c>
      <c r="AY5" s="271">
        <v>26</v>
      </c>
      <c r="AZ5" s="271">
        <v>26</v>
      </c>
      <c r="BA5" s="271">
        <v>51</v>
      </c>
      <c r="BB5" s="271">
        <v>1</v>
      </c>
      <c r="BC5" s="271">
        <v>0</v>
      </c>
      <c r="BD5" s="271">
        <v>0</v>
      </c>
      <c r="BE5" s="271">
        <v>52</v>
      </c>
      <c r="BF5" s="272">
        <f t="shared" ref="BF5:BP20" si="1">AJ5/AU5*100</f>
        <v>7.6923076923076925</v>
      </c>
      <c r="BG5" s="272" t="e">
        <f t="shared" si="1"/>
        <v>#DIV/0!</v>
      </c>
      <c r="BH5" s="272">
        <f t="shared" si="1"/>
        <v>10.256410256410255</v>
      </c>
      <c r="BI5" s="272">
        <f t="shared" si="1"/>
        <v>0</v>
      </c>
      <c r="BJ5" s="272">
        <f t="shared" si="1"/>
        <v>11.538461538461538</v>
      </c>
      <c r="BK5" s="272">
        <f t="shared" si="1"/>
        <v>3.8461538461538463</v>
      </c>
      <c r="BL5" s="272">
        <f t="shared" si="1"/>
        <v>7.8431372549019605</v>
      </c>
      <c r="BM5" s="272">
        <f t="shared" si="1"/>
        <v>0</v>
      </c>
      <c r="BN5" s="272" t="e">
        <f t="shared" si="1"/>
        <v>#DIV/0!</v>
      </c>
      <c r="BO5" s="272" t="e">
        <f t="shared" si="1"/>
        <v>#DIV/0!</v>
      </c>
      <c r="BP5" s="272">
        <f t="shared" si="1"/>
        <v>7.6923076923076925</v>
      </c>
      <c r="BQ5" s="273">
        <v>4</v>
      </c>
      <c r="BR5" s="273">
        <v>0</v>
      </c>
      <c r="BS5" s="273">
        <v>1</v>
      </c>
      <c r="BT5" s="273">
        <v>3</v>
      </c>
      <c r="BU5" s="273">
        <v>1</v>
      </c>
      <c r="BV5" s="273">
        <v>3</v>
      </c>
      <c r="BW5" s="273">
        <v>4</v>
      </c>
      <c r="BX5" s="273">
        <v>0</v>
      </c>
      <c r="BY5" s="273">
        <v>0</v>
      </c>
      <c r="BZ5" s="273">
        <v>0</v>
      </c>
      <c r="CA5" s="273">
        <v>4</v>
      </c>
      <c r="CB5" s="273">
        <v>17</v>
      </c>
      <c r="CC5" s="273">
        <v>0</v>
      </c>
      <c r="CD5" s="273">
        <v>10</v>
      </c>
      <c r="CE5" s="273">
        <v>7</v>
      </c>
      <c r="CF5" s="273">
        <v>9</v>
      </c>
      <c r="CG5" s="273">
        <v>8</v>
      </c>
      <c r="CH5" s="273">
        <v>17</v>
      </c>
      <c r="CI5" s="273">
        <v>1</v>
      </c>
      <c r="CJ5" s="273">
        <v>0</v>
      </c>
      <c r="CK5" s="273">
        <v>0</v>
      </c>
      <c r="CL5" s="273">
        <v>17</v>
      </c>
      <c r="CM5" s="274">
        <f t="shared" ref="CM5:CW24" si="2">BQ5/CB5*100</f>
        <v>23.52941176470588</v>
      </c>
      <c r="CN5" s="274" t="e">
        <f t="shared" si="2"/>
        <v>#DIV/0!</v>
      </c>
      <c r="CO5" s="274">
        <f t="shared" si="2"/>
        <v>10</v>
      </c>
      <c r="CP5" s="274">
        <f t="shared" si="2"/>
        <v>42.857142857142854</v>
      </c>
      <c r="CQ5" s="274">
        <f t="shared" si="2"/>
        <v>11.111111111111111</v>
      </c>
      <c r="CR5" s="274">
        <f t="shared" si="2"/>
        <v>37.5</v>
      </c>
      <c r="CS5" s="274">
        <f t="shared" si="2"/>
        <v>23.52941176470588</v>
      </c>
      <c r="CT5" s="274">
        <f t="shared" si="2"/>
        <v>0</v>
      </c>
      <c r="CU5" s="274" t="e">
        <f t="shared" si="2"/>
        <v>#DIV/0!</v>
      </c>
      <c r="CV5" s="274" t="e">
        <f t="shared" si="2"/>
        <v>#DIV/0!</v>
      </c>
      <c r="CW5" s="274">
        <f t="shared" si="2"/>
        <v>23.52941176470588</v>
      </c>
      <c r="CX5" s="275">
        <v>0</v>
      </c>
      <c r="CY5" s="275">
        <v>1</v>
      </c>
      <c r="CZ5" s="275">
        <v>1</v>
      </c>
      <c r="DA5" s="275">
        <v>0</v>
      </c>
      <c r="DB5" s="275">
        <v>1</v>
      </c>
      <c r="DC5" s="275">
        <v>0</v>
      </c>
      <c r="DD5" s="275">
        <v>1</v>
      </c>
      <c r="DE5" s="275">
        <v>0</v>
      </c>
      <c r="DF5" s="275">
        <v>0</v>
      </c>
      <c r="DG5" s="275">
        <v>0</v>
      </c>
      <c r="DH5" s="275">
        <v>1</v>
      </c>
      <c r="DI5" s="275">
        <v>19</v>
      </c>
      <c r="DJ5" s="275">
        <v>2</v>
      </c>
      <c r="DK5" s="275">
        <v>14</v>
      </c>
      <c r="DL5" s="275">
        <v>7</v>
      </c>
      <c r="DM5" s="275">
        <v>15</v>
      </c>
      <c r="DN5" s="275">
        <v>6</v>
      </c>
      <c r="DO5" s="275">
        <v>21</v>
      </c>
      <c r="DP5" s="275">
        <v>0</v>
      </c>
      <c r="DQ5" s="275">
        <v>0</v>
      </c>
      <c r="DR5" s="275">
        <v>0</v>
      </c>
      <c r="DS5" s="275">
        <v>21</v>
      </c>
      <c r="DT5" s="276">
        <f t="shared" ref="DT5:ED23" si="3">CX5/DI5*100</f>
        <v>0</v>
      </c>
      <c r="DU5" s="276">
        <f t="shared" si="3"/>
        <v>50</v>
      </c>
      <c r="DV5" s="276">
        <f t="shared" si="3"/>
        <v>7.1428571428571423</v>
      </c>
      <c r="DW5" s="276">
        <f t="shared" si="3"/>
        <v>0</v>
      </c>
      <c r="DX5" s="276">
        <f t="shared" si="3"/>
        <v>6.666666666666667</v>
      </c>
      <c r="DY5" s="276">
        <f t="shared" si="3"/>
        <v>0</v>
      </c>
      <c r="DZ5" s="276">
        <f t="shared" si="3"/>
        <v>4.7619047619047619</v>
      </c>
      <c r="EA5" s="276" t="e">
        <f t="shared" si="3"/>
        <v>#DIV/0!</v>
      </c>
      <c r="EB5" s="276" t="e">
        <f t="shared" si="3"/>
        <v>#DIV/0!</v>
      </c>
      <c r="EC5" s="276" t="e">
        <f t="shared" si="3"/>
        <v>#DIV/0!</v>
      </c>
      <c r="ED5" s="276">
        <f t="shared" si="3"/>
        <v>4.7619047619047619</v>
      </c>
    </row>
    <row r="6" spans="1:134" ht="22.5">
      <c r="A6" s="72">
        <v>2</v>
      </c>
      <c r="B6" s="194" t="s">
        <v>274</v>
      </c>
      <c r="C6" s="266">
        <v>47</v>
      </c>
      <c r="D6" s="266">
        <v>1</v>
      </c>
      <c r="E6" s="266">
        <v>29</v>
      </c>
      <c r="F6" s="266">
        <v>19</v>
      </c>
      <c r="G6" s="267">
        <v>24</v>
      </c>
      <c r="H6" s="267">
        <v>24</v>
      </c>
      <c r="I6" s="267">
        <v>0</v>
      </c>
      <c r="J6" s="268">
        <v>3</v>
      </c>
      <c r="K6" s="268">
        <v>0</v>
      </c>
      <c r="L6" s="268">
        <v>45</v>
      </c>
      <c r="M6" s="20">
        <v>48</v>
      </c>
      <c r="N6" s="269">
        <v>291</v>
      </c>
      <c r="O6" s="269">
        <v>0</v>
      </c>
      <c r="P6" s="269">
        <v>205</v>
      </c>
      <c r="Q6" s="269">
        <v>87</v>
      </c>
      <c r="R6" s="269">
        <v>162</v>
      </c>
      <c r="S6" s="269">
        <v>127</v>
      </c>
      <c r="T6" s="269">
        <v>0</v>
      </c>
      <c r="U6" s="269">
        <v>16</v>
      </c>
      <c r="V6" s="277">
        <v>0</v>
      </c>
      <c r="W6" s="277">
        <v>276</v>
      </c>
      <c r="X6" s="277">
        <v>292</v>
      </c>
      <c r="Y6" s="270">
        <f t="shared" si="0"/>
        <v>16.151202749140893</v>
      </c>
      <c r="Z6" s="270" t="e">
        <f t="shared" si="0"/>
        <v>#DIV/0!</v>
      </c>
      <c r="AA6" s="270">
        <f t="shared" si="0"/>
        <v>14.146341463414632</v>
      </c>
      <c r="AB6" s="270">
        <f t="shared" si="0"/>
        <v>21.839080459770116</v>
      </c>
      <c r="AC6" s="270">
        <f t="shared" si="0"/>
        <v>14.814814814814813</v>
      </c>
      <c r="AD6" s="270">
        <f t="shared" si="0"/>
        <v>18.897637795275589</v>
      </c>
      <c r="AE6" s="270" t="e">
        <f t="shared" si="0"/>
        <v>#DIV/0!</v>
      </c>
      <c r="AF6" s="270">
        <f t="shared" si="0"/>
        <v>18.75</v>
      </c>
      <c r="AG6" s="270" t="e">
        <f t="shared" si="0"/>
        <v>#DIV/0!</v>
      </c>
      <c r="AH6" s="270">
        <f t="shared" si="0"/>
        <v>16.304347826086957</v>
      </c>
      <c r="AI6" s="270">
        <f t="shared" si="0"/>
        <v>16.43835616438356</v>
      </c>
      <c r="AJ6" s="271">
        <v>28</v>
      </c>
      <c r="AK6" s="271">
        <v>0</v>
      </c>
      <c r="AL6" s="271">
        <v>17</v>
      </c>
      <c r="AM6" s="271">
        <v>11</v>
      </c>
      <c r="AN6" s="278">
        <v>10</v>
      </c>
      <c r="AO6" s="278">
        <v>17</v>
      </c>
      <c r="AP6" s="278">
        <v>0</v>
      </c>
      <c r="AQ6" s="278">
        <v>1</v>
      </c>
      <c r="AR6" s="278">
        <v>0</v>
      </c>
      <c r="AS6" s="278">
        <v>27</v>
      </c>
      <c r="AT6" s="278">
        <v>28</v>
      </c>
      <c r="AU6" s="271">
        <v>719</v>
      </c>
      <c r="AV6" s="271">
        <v>2</v>
      </c>
      <c r="AW6" s="271">
        <v>492</v>
      </c>
      <c r="AX6" s="271">
        <v>229</v>
      </c>
      <c r="AY6" s="278">
        <v>355</v>
      </c>
      <c r="AZ6" s="278">
        <v>366</v>
      </c>
      <c r="BA6" s="278">
        <v>0</v>
      </c>
      <c r="BB6" s="278">
        <v>116</v>
      </c>
      <c r="BC6" s="278">
        <v>0</v>
      </c>
      <c r="BD6" s="278">
        <v>605</v>
      </c>
      <c r="BE6" s="278">
        <v>721</v>
      </c>
      <c r="BF6" s="272">
        <f t="shared" si="1"/>
        <v>3.8942976356050067</v>
      </c>
      <c r="BG6" s="272">
        <f t="shared" si="1"/>
        <v>0</v>
      </c>
      <c r="BH6" s="272">
        <f t="shared" si="1"/>
        <v>3.4552845528455287</v>
      </c>
      <c r="BI6" s="272">
        <f t="shared" si="1"/>
        <v>4.8034934497816595</v>
      </c>
      <c r="BJ6" s="272">
        <f t="shared" si="1"/>
        <v>2.8169014084507045</v>
      </c>
      <c r="BK6" s="272">
        <f t="shared" si="1"/>
        <v>4.6448087431693992</v>
      </c>
      <c r="BL6" s="272" t="e">
        <f t="shared" si="1"/>
        <v>#DIV/0!</v>
      </c>
      <c r="BM6" s="272">
        <f t="shared" si="1"/>
        <v>0.86206896551724133</v>
      </c>
      <c r="BN6" s="272" t="e">
        <f t="shared" si="1"/>
        <v>#DIV/0!</v>
      </c>
      <c r="BO6" s="272">
        <f t="shared" si="1"/>
        <v>4.4628099173553721</v>
      </c>
      <c r="BP6" s="272">
        <f t="shared" si="1"/>
        <v>3.8834951456310676</v>
      </c>
      <c r="BQ6" s="273">
        <v>1</v>
      </c>
      <c r="BR6" s="273">
        <v>0</v>
      </c>
      <c r="BS6" s="273">
        <v>1</v>
      </c>
      <c r="BT6" s="273">
        <v>0</v>
      </c>
      <c r="BU6" s="279">
        <v>1</v>
      </c>
      <c r="BV6" s="279">
        <v>0</v>
      </c>
      <c r="BW6" s="279">
        <v>0</v>
      </c>
      <c r="BX6" s="279">
        <v>1</v>
      </c>
      <c r="BY6" s="279">
        <v>0</v>
      </c>
      <c r="BZ6" s="279">
        <v>0</v>
      </c>
      <c r="CA6" s="279">
        <v>1</v>
      </c>
      <c r="CB6" s="273">
        <v>79</v>
      </c>
      <c r="CC6" s="273">
        <v>1</v>
      </c>
      <c r="CD6" s="273">
        <v>52</v>
      </c>
      <c r="CE6" s="273">
        <v>28</v>
      </c>
      <c r="CF6" s="279">
        <v>34</v>
      </c>
      <c r="CG6" s="279">
        <v>46</v>
      </c>
      <c r="CH6" s="279">
        <v>0</v>
      </c>
      <c r="CI6" s="279">
        <v>46</v>
      </c>
      <c r="CJ6" s="279">
        <v>0</v>
      </c>
      <c r="CK6" s="279">
        <v>34</v>
      </c>
      <c r="CL6" s="279">
        <v>80</v>
      </c>
      <c r="CM6" s="274">
        <f t="shared" si="2"/>
        <v>1.2658227848101267</v>
      </c>
      <c r="CN6" s="274">
        <f t="shared" si="2"/>
        <v>0</v>
      </c>
      <c r="CO6" s="274">
        <f t="shared" si="2"/>
        <v>1.9230769230769231</v>
      </c>
      <c r="CP6" s="274">
        <f t="shared" si="2"/>
        <v>0</v>
      </c>
      <c r="CQ6" s="274">
        <f t="shared" si="2"/>
        <v>2.9411764705882351</v>
      </c>
      <c r="CR6" s="274">
        <f t="shared" si="2"/>
        <v>0</v>
      </c>
      <c r="CS6" s="274" t="e">
        <f t="shared" si="2"/>
        <v>#DIV/0!</v>
      </c>
      <c r="CT6" s="274">
        <f t="shared" si="2"/>
        <v>2.1739130434782608</v>
      </c>
      <c r="CU6" s="274" t="e">
        <f t="shared" si="2"/>
        <v>#DIV/0!</v>
      </c>
      <c r="CV6" s="274">
        <f t="shared" si="2"/>
        <v>0</v>
      </c>
      <c r="CW6" s="274">
        <f t="shared" si="2"/>
        <v>1.25</v>
      </c>
      <c r="CX6" s="275">
        <v>0</v>
      </c>
      <c r="CY6" s="275">
        <v>0</v>
      </c>
      <c r="CZ6" s="275">
        <v>0</v>
      </c>
      <c r="DA6" s="275">
        <v>0</v>
      </c>
      <c r="DB6" s="280">
        <v>0</v>
      </c>
      <c r="DC6" s="280">
        <v>0</v>
      </c>
      <c r="DD6" s="280">
        <v>0</v>
      </c>
      <c r="DE6" s="280">
        <v>0</v>
      </c>
      <c r="DF6" s="280">
        <v>0</v>
      </c>
      <c r="DG6" s="280">
        <v>0</v>
      </c>
      <c r="DH6" s="280">
        <v>0</v>
      </c>
      <c r="DI6" s="275">
        <v>6</v>
      </c>
      <c r="DJ6" s="275">
        <v>0</v>
      </c>
      <c r="DK6" s="275">
        <v>4</v>
      </c>
      <c r="DL6" s="275">
        <v>2</v>
      </c>
      <c r="DM6" s="280">
        <v>3</v>
      </c>
      <c r="DN6" s="280">
        <v>3</v>
      </c>
      <c r="DO6" s="280">
        <v>0</v>
      </c>
      <c r="DP6" s="280">
        <v>6</v>
      </c>
      <c r="DQ6" s="280">
        <v>0</v>
      </c>
      <c r="DR6" s="280">
        <v>0</v>
      </c>
      <c r="DS6" s="280">
        <v>6</v>
      </c>
      <c r="DT6" s="276">
        <f t="shared" si="3"/>
        <v>0</v>
      </c>
      <c r="DU6" s="276" t="e">
        <f t="shared" si="3"/>
        <v>#DIV/0!</v>
      </c>
      <c r="DV6" s="276">
        <f t="shared" si="3"/>
        <v>0</v>
      </c>
      <c r="DW6" s="276">
        <f t="shared" si="3"/>
        <v>0</v>
      </c>
      <c r="DX6" s="276">
        <f t="shared" si="3"/>
        <v>0</v>
      </c>
      <c r="DY6" s="276">
        <f t="shared" si="3"/>
        <v>0</v>
      </c>
      <c r="DZ6" s="276" t="e">
        <f t="shared" si="3"/>
        <v>#DIV/0!</v>
      </c>
      <c r="EA6" s="276">
        <f t="shared" si="3"/>
        <v>0</v>
      </c>
      <c r="EB6" s="276" t="e">
        <f t="shared" si="3"/>
        <v>#DIV/0!</v>
      </c>
      <c r="EC6" s="276" t="e">
        <f t="shared" si="3"/>
        <v>#DIV/0!</v>
      </c>
      <c r="ED6" s="276">
        <f t="shared" si="3"/>
        <v>0</v>
      </c>
    </row>
    <row r="7" spans="1:134" ht="22.5">
      <c r="A7" s="72">
        <v>3</v>
      </c>
      <c r="B7" s="194" t="s">
        <v>275</v>
      </c>
      <c r="C7" s="20">
        <v>11</v>
      </c>
      <c r="D7" s="20">
        <v>0</v>
      </c>
      <c r="E7" s="20">
        <v>9</v>
      </c>
      <c r="F7" s="20">
        <v>2</v>
      </c>
      <c r="G7" s="281">
        <v>8</v>
      </c>
      <c r="H7" s="281">
        <v>3</v>
      </c>
      <c r="I7" s="281">
        <v>11</v>
      </c>
      <c r="J7" s="281">
        <v>0</v>
      </c>
      <c r="K7" s="281">
        <v>0</v>
      </c>
      <c r="L7" s="281">
        <v>0</v>
      </c>
      <c r="M7" s="20">
        <v>11</v>
      </c>
      <c r="N7" s="20">
        <v>161</v>
      </c>
      <c r="O7" s="20">
        <v>0</v>
      </c>
      <c r="P7" s="20">
        <v>133</v>
      </c>
      <c r="Q7" s="20">
        <v>29</v>
      </c>
      <c r="R7" s="20">
        <v>79</v>
      </c>
      <c r="S7" s="20">
        <v>83</v>
      </c>
      <c r="T7" s="20">
        <v>162</v>
      </c>
      <c r="U7" s="20">
        <v>0</v>
      </c>
      <c r="V7" s="20">
        <v>0</v>
      </c>
      <c r="W7" s="20">
        <v>0</v>
      </c>
      <c r="X7" s="20">
        <v>162</v>
      </c>
      <c r="Y7" s="100">
        <f t="shared" si="0"/>
        <v>6.8322981366459627</v>
      </c>
      <c r="Z7" s="100" t="e">
        <f t="shared" si="0"/>
        <v>#DIV/0!</v>
      </c>
      <c r="AA7" s="100">
        <f t="shared" si="0"/>
        <v>6.7669172932330826</v>
      </c>
      <c r="AB7" s="100">
        <f t="shared" si="0"/>
        <v>6.8965517241379306</v>
      </c>
      <c r="AC7" s="100">
        <f t="shared" si="0"/>
        <v>10.126582278481013</v>
      </c>
      <c r="AD7" s="100">
        <f t="shared" si="0"/>
        <v>3.6144578313253009</v>
      </c>
      <c r="AE7" s="100">
        <f t="shared" si="0"/>
        <v>6.7901234567901234</v>
      </c>
      <c r="AF7" s="100" t="e">
        <f t="shared" si="0"/>
        <v>#DIV/0!</v>
      </c>
      <c r="AG7" s="100" t="e">
        <f t="shared" si="0"/>
        <v>#DIV/0!</v>
      </c>
      <c r="AH7" s="100" t="e">
        <f t="shared" si="0"/>
        <v>#DIV/0!</v>
      </c>
      <c r="AI7" s="100">
        <f t="shared" si="0"/>
        <v>6.7901234567901234</v>
      </c>
      <c r="AJ7" s="26">
        <v>4</v>
      </c>
      <c r="AK7" s="26">
        <v>0</v>
      </c>
      <c r="AL7" s="26">
        <v>3</v>
      </c>
      <c r="AM7" s="26">
        <v>1</v>
      </c>
      <c r="AN7" s="26">
        <v>2</v>
      </c>
      <c r="AO7" s="26">
        <v>2</v>
      </c>
      <c r="AP7" s="26">
        <v>4</v>
      </c>
      <c r="AQ7" s="26">
        <v>0</v>
      </c>
      <c r="AR7" s="26">
        <v>0</v>
      </c>
      <c r="AS7" s="26">
        <v>0</v>
      </c>
      <c r="AT7" s="26">
        <v>4</v>
      </c>
      <c r="AU7" s="26">
        <v>90</v>
      </c>
      <c r="AV7" s="26">
        <v>2</v>
      </c>
      <c r="AW7" s="26">
        <v>62</v>
      </c>
      <c r="AX7" s="26">
        <v>30</v>
      </c>
      <c r="AY7" s="26">
        <v>46</v>
      </c>
      <c r="AZ7" s="26">
        <v>46</v>
      </c>
      <c r="BA7" s="26">
        <v>92</v>
      </c>
      <c r="BB7" s="26">
        <v>0</v>
      </c>
      <c r="BC7" s="26">
        <v>0</v>
      </c>
      <c r="BD7" s="26">
        <v>0</v>
      </c>
      <c r="BE7" s="26">
        <v>92</v>
      </c>
      <c r="BF7" s="118">
        <f t="shared" si="1"/>
        <v>4.4444444444444446</v>
      </c>
      <c r="BG7" s="118">
        <f t="shared" si="1"/>
        <v>0</v>
      </c>
      <c r="BH7" s="118">
        <f t="shared" si="1"/>
        <v>4.838709677419355</v>
      </c>
      <c r="BI7" s="118">
        <f t="shared" si="1"/>
        <v>3.3333333333333335</v>
      </c>
      <c r="BJ7" s="118">
        <f t="shared" si="1"/>
        <v>4.3478260869565215</v>
      </c>
      <c r="BK7" s="118">
        <f t="shared" si="1"/>
        <v>4.3478260869565215</v>
      </c>
      <c r="BL7" s="118">
        <f t="shared" si="1"/>
        <v>4.3478260869565215</v>
      </c>
      <c r="BM7" s="118" t="e">
        <f t="shared" si="1"/>
        <v>#DIV/0!</v>
      </c>
      <c r="BN7" s="118" t="e">
        <f t="shared" si="1"/>
        <v>#DIV/0!</v>
      </c>
      <c r="BO7" s="118" t="e">
        <f t="shared" si="1"/>
        <v>#DIV/0!</v>
      </c>
      <c r="BP7" s="118">
        <f t="shared" si="1"/>
        <v>4.3478260869565215</v>
      </c>
      <c r="BQ7" s="28">
        <v>12</v>
      </c>
      <c r="BR7" s="28">
        <v>0</v>
      </c>
      <c r="BS7" s="28">
        <v>10</v>
      </c>
      <c r="BT7" s="28">
        <v>2</v>
      </c>
      <c r="BU7" s="28">
        <v>4</v>
      </c>
      <c r="BV7" s="28">
        <v>8</v>
      </c>
      <c r="BW7" s="28">
        <v>12</v>
      </c>
      <c r="BX7" s="28">
        <v>0</v>
      </c>
      <c r="BY7" s="28">
        <v>0</v>
      </c>
      <c r="BZ7" s="28">
        <v>0</v>
      </c>
      <c r="CA7" s="28">
        <v>12</v>
      </c>
      <c r="CB7" s="28">
        <v>62</v>
      </c>
      <c r="CC7" s="28">
        <v>1</v>
      </c>
      <c r="CD7" s="28">
        <v>45</v>
      </c>
      <c r="CE7" s="28">
        <v>18</v>
      </c>
      <c r="CF7" s="28">
        <v>25</v>
      </c>
      <c r="CG7" s="28">
        <v>38</v>
      </c>
      <c r="CH7" s="28">
        <v>63</v>
      </c>
      <c r="CI7" s="28">
        <v>0</v>
      </c>
      <c r="CJ7" s="28">
        <v>0</v>
      </c>
      <c r="CK7" s="28">
        <v>0</v>
      </c>
      <c r="CL7" s="28">
        <v>63</v>
      </c>
      <c r="CM7" s="132">
        <f t="shared" si="2"/>
        <v>19.35483870967742</v>
      </c>
      <c r="CN7" s="132">
        <f t="shared" si="2"/>
        <v>0</v>
      </c>
      <c r="CO7" s="132">
        <f t="shared" si="2"/>
        <v>22.222222222222221</v>
      </c>
      <c r="CP7" s="132">
        <f t="shared" si="2"/>
        <v>11.111111111111111</v>
      </c>
      <c r="CQ7" s="132">
        <f t="shared" si="2"/>
        <v>16</v>
      </c>
      <c r="CR7" s="132">
        <f t="shared" si="2"/>
        <v>21.052631578947366</v>
      </c>
      <c r="CS7" s="132">
        <f t="shared" si="2"/>
        <v>19.047619047619047</v>
      </c>
      <c r="CT7" s="132" t="e">
        <f t="shared" si="2"/>
        <v>#DIV/0!</v>
      </c>
      <c r="CU7" s="132" t="e">
        <f t="shared" si="2"/>
        <v>#DIV/0!</v>
      </c>
      <c r="CV7" s="132" t="e">
        <f t="shared" si="2"/>
        <v>#DIV/0!</v>
      </c>
      <c r="CW7" s="132">
        <f t="shared" si="2"/>
        <v>19.047619047619047</v>
      </c>
      <c r="CX7" s="31">
        <v>7</v>
      </c>
      <c r="CY7" s="31">
        <v>0</v>
      </c>
      <c r="CZ7" s="31">
        <v>5</v>
      </c>
      <c r="DA7" s="31">
        <v>2</v>
      </c>
      <c r="DB7" s="31">
        <v>5</v>
      </c>
      <c r="DC7" s="31">
        <v>2</v>
      </c>
      <c r="DD7" s="31">
        <v>7</v>
      </c>
      <c r="DE7" s="31">
        <v>0</v>
      </c>
      <c r="DF7" s="31">
        <v>0</v>
      </c>
      <c r="DG7" s="31">
        <v>0</v>
      </c>
      <c r="DH7" s="31">
        <v>7</v>
      </c>
      <c r="DI7" s="31">
        <v>49</v>
      </c>
      <c r="DJ7" s="31">
        <v>1</v>
      </c>
      <c r="DK7" s="31">
        <v>40</v>
      </c>
      <c r="DL7" s="31">
        <v>10</v>
      </c>
      <c r="DM7" s="31">
        <v>26</v>
      </c>
      <c r="DN7" s="31">
        <v>24</v>
      </c>
      <c r="DO7" s="31">
        <v>50</v>
      </c>
      <c r="DP7" s="31">
        <v>0</v>
      </c>
      <c r="DQ7" s="31">
        <v>0</v>
      </c>
      <c r="DR7" s="31">
        <v>0</v>
      </c>
      <c r="DS7" s="31">
        <v>50</v>
      </c>
      <c r="DT7" s="133">
        <f t="shared" si="3"/>
        <v>14.285714285714285</v>
      </c>
      <c r="DU7" s="133">
        <f t="shared" si="3"/>
        <v>0</v>
      </c>
      <c r="DV7" s="133">
        <f t="shared" si="3"/>
        <v>12.5</v>
      </c>
      <c r="DW7" s="133">
        <f t="shared" si="3"/>
        <v>20</v>
      </c>
      <c r="DX7" s="133">
        <f t="shared" si="3"/>
        <v>19.230769230769234</v>
      </c>
      <c r="DY7" s="133">
        <f t="shared" si="3"/>
        <v>8.3333333333333321</v>
      </c>
      <c r="DZ7" s="133">
        <f t="shared" si="3"/>
        <v>14.000000000000002</v>
      </c>
      <c r="EA7" s="133" t="e">
        <f t="shared" si="3"/>
        <v>#DIV/0!</v>
      </c>
      <c r="EB7" s="133" t="e">
        <f t="shared" si="3"/>
        <v>#DIV/0!</v>
      </c>
      <c r="EC7" s="133" t="e">
        <f t="shared" si="3"/>
        <v>#DIV/0!</v>
      </c>
      <c r="ED7" s="133">
        <f t="shared" si="3"/>
        <v>14.000000000000002</v>
      </c>
    </row>
    <row r="8" spans="1:134" ht="22.5">
      <c r="A8" s="72">
        <v>4</v>
      </c>
      <c r="B8" s="194" t="s">
        <v>276</v>
      </c>
      <c r="C8" s="20">
        <v>6</v>
      </c>
      <c r="D8" s="20">
        <v>0</v>
      </c>
      <c r="E8" s="20">
        <v>4</v>
      </c>
      <c r="F8" s="20">
        <v>2</v>
      </c>
      <c r="G8" s="281">
        <v>3</v>
      </c>
      <c r="H8" s="281">
        <v>3</v>
      </c>
      <c r="I8" s="281">
        <v>0</v>
      </c>
      <c r="J8" s="281">
        <v>6</v>
      </c>
      <c r="K8" s="281">
        <v>0</v>
      </c>
      <c r="L8" s="281">
        <v>0</v>
      </c>
      <c r="M8" s="20">
        <v>6</v>
      </c>
      <c r="N8" s="20">
        <v>46</v>
      </c>
      <c r="O8" s="20">
        <v>1</v>
      </c>
      <c r="P8" s="20">
        <v>28</v>
      </c>
      <c r="Q8" s="20">
        <v>20</v>
      </c>
      <c r="R8" s="20">
        <v>13</v>
      </c>
      <c r="S8" s="20">
        <v>35</v>
      </c>
      <c r="T8" s="20">
        <v>0</v>
      </c>
      <c r="U8" s="20">
        <v>48</v>
      </c>
      <c r="V8" s="20">
        <v>0</v>
      </c>
      <c r="W8" s="20">
        <v>0</v>
      </c>
      <c r="X8" s="20">
        <v>48</v>
      </c>
      <c r="Y8" s="100">
        <f t="shared" si="0"/>
        <v>13.043478260869565</v>
      </c>
      <c r="Z8" s="100">
        <f t="shared" si="0"/>
        <v>0</v>
      </c>
      <c r="AA8" s="100">
        <f t="shared" si="0"/>
        <v>14.285714285714285</v>
      </c>
      <c r="AB8" s="100">
        <f t="shared" si="0"/>
        <v>10</v>
      </c>
      <c r="AC8" s="100">
        <f t="shared" si="0"/>
        <v>23.076923076923077</v>
      </c>
      <c r="AD8" s="100">
        <f t="shared" si="0"/>
        <v>8.5714285714285712</v>
      </c>
      <c r="AE8" s="100" t="e">
        <f t="shared" si="0"/>
        <v>#DIV/0!</v>
      </c>
      <c r="AF8" s="100">
        <f t="shared" si="0"/>
        <v>12.5</v>
      </c>
      <c r="AG8" s="100" t="e">
        <f t="shared" si="0"/>
        <v>#DIV/0!</v>
      </c>
      <c r="AH8" s="100" t="e">
        <f t="shared" si="0"/>
        <v>#DIV/0!</v>
      </c>
      <c r="AI8" s="100">
        <f t="shared" si="0"/>
        <v>12.5</v>
      </c>
      <c r="AJ8" s="26">
        <v>0</v>
      </c>
      <c r="AK8" s="26">
        <v>0</v>
      </c>
      <c r="AL8" s="26">
        <v>0</v>
      </c>
      <c r="AM8" s="26">
        <v>0</v>
      </c>
      <c r="AN8" s="26">
        <v>0</v>
      </c>
      <c r="AO8" s="26">
        <v>0</v>
      </c>
      <c r="AP8" s="26">
        <v>0</v>
      </c>
      <c r="AQ8" s="26">
        <v>0</v>
      </c>
      <c r="AR8" s="26">
        <v>0</v>
      </c>
      <c r="AS8" s="26">
        <v>0</v>
      </c>
      <c r="AT8" s="26">
        <v>0</v>
      </c>
      <c r="AU8" s="26">
        <v>28</v>
      </c>
      <c r="AV8" s="26">
        <v>2</v>
      </c>
      <c r="AW8" s="26">
        <v>20</v>
      </c>
      <c r="AX8" s="26">
        <v>10</v>
      </c>
      <c r="AY8" s="26">
        <v>11</v>
      </c>
      <c r="AZ8" s="26">
        <v>19</v>
      </c>
      <c r="BA8" s="26">
        <v>0</v>
      </c>
      <c r="BB8" s="26">
        <v>30</v>
      </c>
      <c r="BC8" s="26">
        <v>0</v>
      </c>
      <c r="BD8" s="26">
        <v>0</v>
      </c>
      <c r="BE8" s="26">
        <v>30</v>
      </c>
      <c r="BF8" s="118">
        <f t="shared" si="1"/>
        <v>0</v>
      </c>
      <c r="BG8" s="118">
        <f t="shared" si="1"/>
        <v>0</v>
      </c>
      <c r="BH8" s="118">
        <f t="shared" si="1"/>
        <v>0</v>
      </c>
      <c r="BI8" s="118">
        <f t="shared" si="1"/>
        <v>0</v>
      </c>
      <c r="BJ8" s="118">
        <f t="shared" si="1"/>
        <v>0</v>
      </c>
      <c r="BK8" s="118">
        <f t="shared" si="1"/>
        <v>0</v>
      </c>
      <c r="BL8" s="118" t="e">
        <f t="shared" si="1"/>
        <v>#DIV/0!</v>
      </c>
      <c r="BM8" s="118">
        <f t="shared" si="1"/>
        <v>0</v>
      </c>
      <c r="BN8" s="118" t="e">
        <f t="shared" si="1"/>
        <v>#DIV/0!</v>
      </c>
      <c r="BO8" s="118" t="e">
        <f t="shared" si="1"/>
        <v>#DIV/0!</v>
      </c>
      <c r="BP8" s="118">
        <f t="shared" si="1"/>
        <v>0</v>
      </c>
      <c r="BQ8" s="28">
        <v>2</v>
      </c>
      <c r="BR8" s="28">
        <v>0</v>
      </c>
      <c r="BS8" s="28">
        <v>1</v>
      </c>
      <c r="BT8" s="28">
        <v>1</v>
      </c>
      <c r="BU8" s="28">
        <v>1</v>
      </c>
      <c r="BV8" s="28">
        <v>1</v>
      </c>
      <c r="BW8" s="28">
        <v>0</v>
      </c>
      <c r="BX8" s="28">
        <v>2</v>
      </c>
      <c r="BY8" s="28">
        <v>0</v>
      </c>
      <c r="BZ8" s="28">
        <v>0</v>
      </c>
      <c r="CA8" s="28">
        <v>2</v>
      </c>
      <c r="CB8" s="28">
        <v>30</v>
      </c>
      <c r="CC8" s="28">
        <v>1</v>
      </c>
      <c r="CD8" s="28">
        <v>20</v>
      </c>
      <c r="CE8" s="28">
        <v>11</v>
      </c>
      <c r="CF8" s="28">
        <v>14</v>
      </c>
      <c r="CG8" s="28">
        <v>17</v>
      </c>
      <c r="CH8" s="28">
        <v>0</v>
      </c>
      <c r="CI8" s="28">
        <v>31</v>
      </c>
      <c r="CJ8" s="28">
        <v>0</v>
      </c>
      <c r="CK8" s="28">
        <v>0</v>
      </c>
      <c r="CL8" s="28">
        <v>31</v>
      </c>
      <c r="CM8" s="132">
        <f t="shared" si="2"/>
        <v>6.666666666666667</v>
      </c>
      <c r="CN8" s="132">
        <f t="shared" si="2"/>
        <v>0</v>
      </c>
      <c r="CO8" s="132">
        <f t="shared" si="2"/>
        <v>5</v>
      </c>
      <c r="CP8" s="132">
        <f t="shared" si="2"/>
        <v>9.0909090909090917</v>
      </c>
      <c r="CQ8" s="132">
        <f t="shared" si="2"/>
        <v>7.1428571428571423</v>
      </c>
      <c r="CR8" s="132">
        <f t="shared" si="2"/>
        <v>5.8823529411764701</v>
      </c>
      <c r="CS8" s="132" t="e">
        <f t="shared" si="2"/>
        <v>#DIV/0!</v>
      </c>
      <c r="CT8" s="132">
        <f t="shared" si="2"/>
        <v>6.4516129032258061</v>
      </c>
      <c r="CU8" s="132" t="e">
        <f t="shared" si="2"/>
        <v>#DIV/0!</v>
      </c>
      <c r="CV8" s="132" t="e">
        <f t="shared" si="2"/>
        <v>#DIV/0!</v>
      </c>
      <c r="CW8" s="132">
        <f t="shared" si="2"/>
        <v>6.4516129032258061</v>
      </c>
      <c r="CX8" s="31">
        <v>4</v>
      </c>
      <c r="CY8" s="31">
        <v>0</v>
      </c>
      <c r="CZ8" s="31">
        <v>3</v>
      </c>
      <c r="DA8" s="31">
        <v>1</v>
      </c>
      <c r="DB8" s="31">
        <v>1</v>
      </c>
      <c r="DC8" s="31">
        <v>3</v>
      </c>
      <c r="DD8" s="31">
        <v>0</v>
      </c>
      <c r="DE8" s="31">
        <v>4</v>
      </c>
      <c r="DF8" s="31">
        <v>0</v>
      </c>
      <c r="DG8" s="31">
        <v>0</v>
      </c>
      <c r="DH8" s="31">
        <v>4</v>
      </c>
      <c r="DI8" s="31">
        <v>10</v>
      </c>
      <c r="DJ8" s="31">
        <v>1</v>
      </c>
      <c r="DK8" s="31">
        <v>7</v>
      </c>
      <c r="DL8" s="31">
        <v>4</v>
      </c>
      <c r="DM8" s="31">
        <v>5</v>
      </c>
      <c r="DN8" s="31">
        <v>6</v>
      </c>
      <c r="DO8" s="31">
        <v>0</v>
      </c>
      <c r="DP8" s="31">
        <v>11</v>
      </c>
      <c r="DQ8" s="31">
        <v>0</v>
      </c>
      <c r="DR8" s="31">
        <v>0</v>
      </c>
      <c r="DS8" s="31">
        <v>11</v>
      </c>
      <c r="DT8" s="133">
        <f t="shared" si="3"/>
        <v>40</v>
      </c>
      <c r="DU8" s="133">
        <f t="shared" si="3"/>
        <v>0</v>
      </c>
      <c r="DV8" s="133">
        <f t="shared" si="3"/>
        <v>42.857142857142854</v>
      </c>
      <c r="DW8" s="133">
        <f t="shared" si="3"/>
        <v>25</v>
      </c>
      <c r="DX8" s="133">
        <f t="shared" si="3"/>
        <v>20</v>
      </c>
      <c r="DY8" s="133">
        <f t="shared" si="3"/>
        <v>50</v>
      </c>
      <c r="DZ8" s="133" t="e">
        <f t="shared" si="3"/>
        <v>#DIV/0!</v>
      </c>
      <c r="EA8" s="133">
        <f t="shared" si="3"/>
        <v>36.363636363636367</v>
      </c>
      <c r="EB8" s="133" t="e">
        <f t="shared" si="3"/>
        <v>#DIV/0!</v>
      </c>
      <c r="EC8" s="133" t="e">
        <f t="shared" si="3"/>
        <v>#DIV/0!</v>
      </c>
      <c r="ED8" s="133">
        <f t="shared" si="3"/>
        <v>36.363636363636367</v>
      </c>
    </row>
    <row r="9" spans="1:134" ht="22.5">
      <c r="A9" s="72">
        <v>5</v>
      </c>
      <c r="B9" s="194" t="s">
        <v>277</v>
      </c>
      <c r="C9" s="20">
        <v>0</v>
      </c>
      <c r="D9" s="20">
        <v>0</v>
      </c>
      <c r="E9" s="20">
        <v>0</v>
      </c>
      <c r="F9" s="20">
        <v>0</v>
      </c>
      <c r="G9" s="281">
        <v>0</v>
      </c>
      <c r="H9" s="281">
        <v>0</v>
      </c>
      <c r="I9" s="281">
        <v>0</v>
      </c>
      <c r="J9" s="281">
        <v>0</v>
      </c>
      <c r="K9" s="281">
        <v>0</v>
      </c>
      <c r="L9" s="281">
        <v>0</v>
      </c>
      <c r="M9" s="20">
        <v>0</v>
      </c>
      <c r="N9" s="20">
        <v>21</v>
      </c>
      <c r="O9" s="20">
        <v>0</v>
      </c>
      <c r="P9" s="20">
        <v>15</v>
      </c>
      <c r="Q9" s="20">
        <v>7</v>
      </c>
      <c r="R9" s="20">
        <v>14</v>
      </c>
      <c r="S9" s="20">
        <v>8</v>
      </c>
      <c r="T9" s="20">
        <v>16</v>
      </c>
      <c r="U9" s="20">
        <v>6</v>
      </c>
      <c r="V9" s="20">
        <v>0</v>
      </c>
      <c r="W9" s="20">
        <v>0</v>
      </c>
      <c r="X9" s="20">
        <v>22</v>
      </c>
      <c r="Y9" s="100">
        <f t="shared" si="0"/>
        <v>0</v>
      </c>
      <c r="Z9" s="100" t="e">
        <f t="shared" si="0"/>
        <v>#DIV/0!</v>
      </c>
      <c r="AA9" s="100">
        <f t="shared" si="0"/>
        <v>0</v>
      </c>
      <c r="AB9" s="100">
        <f t="shared" si="0"/>
        <v>0</v>
      </c>
      <c r="AC9" s="100">
        <f t="shared" si="0"/>
        <v>0</v>
      </c>
      <c r="AD9" s="100">
        <f t="shared" si="0"/>
        <v>0</v>
      </c>
      <c r="AE9" s="100">
        <f t="shared" si="0"/>
        <v>0</v>
      </c>
      <c r="AF9" s="100">
        <f t="shared" si="0"/>
        <v>0</v>
      </c>
      <c r="AG9" s="100" t="e">
        <f t="shared" si="0"/>
        <v>#DIV/0!</v>
      </c>
      <c r="AH9" s="100" t="e">
        <f t="shared" si="0"/>
        <v>#DIV/0!</v>
      </c>
      <c r="AI9" s="100">
        <f t="shared" si="0"/>
        <v>0</v>
      </c>
      <c r="AJ9" s="26">
        <v>1</v>
      </c>
      <c r="AK9" s="26">
        <v>0</v>
      </c>
      <c r="AL9" s="26">
        <v>0</v>
      </c>
      <c r="AM9" s="26">
        <v>1</v>
      </c>
      <c r="AN9" s="26">
        <v>0</v>
      </c>
      <c r="AO9" s="26">
        <v>1</v>
      </c>
      <c r="AP9" s="26">
        <v>1</v>
      </c>
      <c r="AQ9" s="26">
        <v>0</v>
      </c>
      <c r="AR9" s="26">
        <v>0</v>
      </c>
      <c r="AS9" s="26">
        <v>0</v>
      </c>
      <c r="AT9" s="26">
        <v>1</v>
      </c>
      <c r="AU9" s="26">
        <v>30</v>
      </c>
      <c r="AV9" s="26">
        <v>0</v>
      </c>
      <c r="AW9" s="26">
        <v>14</v>
      </c>
      <c r="AX9" s="26">
        <v>16</v>
      </c>
      <c r="AY9" s="26">
        <v>17</v>
      </c>
      <c r="AZ9" s="26">
        <v>13</v>
      </c>
      <c r="BA9" s="26">
        <v>24</v>
      </c>
      <c r="BB9" s="26">
        <v>6</v>
      </c>
      <c r="BC9" s="26">
        <v>0</v>
      </c>
      <c r="BD9" s="26">
        <v>0</v>
      </c>
      <c r="BE9" s="26">
        <v>30</v>
      </c>
      <c r="BF9" s="118">
        <f t="shared" si="1"/>
        <v>3.3333333333333335</v>
      </c>
      <c r="BG9" s="118" t="e">
        <f t="shared" si="1"/>
        <v>#DIV/0!</v>
      </c>
      <c r="BH9" s="118">
        <f t="shared" si="1"/>
        <v>0</v>
      </c>
      <c r="BI9" s="118">
        <f t="shared" si="1"/>
        <v>6.25</v>
      </c>
      <c r="BJ9" s="118">
        <f t="shared" si="1"/>
        <v>0</v>
      </c>
      <c r="BK9" s="118">
        <f t="shared" si="1"/>
        <v>7.6923076923076925</v>
      </c>
      <c r="BL9" s="118">
        <f t="shared" si="1"/>
        <v>4.1666666666666661</v>
      </c>
      <c r="BM9" s="118">
        <f t="shared" si="1"/>
        <v>0</v>
      </c>
      <c r="BN9" s="118" t="e">
        <f t="shared" si="1"/>
        <v>#DIV/0!</v>
      </c>
      <c r="BO9" s="118" t="e">
        <f t="shared" si="1"/>
        <v>#DIV/0!</v>
      </c>
      <c r="BP9" s="118">
        <f t="shared" si="1"/>
        <v>3.3333333333333335</v>
      </c>
      <c r="BQ9" s="28">
        <v>12</v>
      </c>
      <c r="BR9" s="28">
        <v>0</v>
      </c>
      <c r="BS9" s="28">
        <v>9</v>
      </c>
      <c r="BT9" s="28">
        <v>3</v>
      </c>
      <c r="BU9" s="28">
        <v>3</v>
      </c>
      <c r="BV9" s="28">
        <v>9</v>
      </c>
      <c r="BW9" s="28">
        <v>8</v>
      </c>
      <c r="BX9" s="28">
        <v>4</v>
      </c>
      <c r="BY9" s="28">
        <v>0</v>
      </c>
      <c r="BZ9" s="28">
        <v>0</v>
      </c>
      <c r="CA9" s="28">
        <v>12</v>
      </c>
      <c r="CB9" s="28">
        <v>55</v>
      </c>
      <c r="CC9" s="28">
        <v>6</v>
      </c>
      <c r="CD9" s="28">
        <v>36</v>
      </c>
      <c r="CE9" s="28">
        <v>25</v>
      </c>
      <c r="CF9" s="28">
        <v>28</v>
      </c>
      <c r="CG9" s="28">
        <v>33</v>
      </c>
      <c r="CH9" s="28">
        <v>44</v>
      </c>
      <c r="CI9" s="28">
        <v>17</v>
      </c>
      <c r="CJ9" s="28">
        <v>0</v>
      </c>
      <c r="CK9" s="28">
        <v>0</v>
      </c>
      <c r="CL9" s="28">
        <v>61</v>
      </c>
      <c r="CM9" s="132">
        <f t="shared" si="2"/>
        <v>21.818181818181817</v>
      </c>
      <c r="CN9" s="132">
        <f t="shared" si="2"/>
        <v>0</v>
      </c>
      <c r="CO9" s="132">
        <f t="shared" si="2"/>
        <v>25</v>
      </c>
      <c r="CP9" s="132">
        <f t="shared" si="2"/>
        <v>12</v>
      </c>
      <c r="CQ9" s="132">
        <f t="shared" si="2"/>
        <v>10.714285714285714</v>
      </c>
      <c r="CR9" s="132">
        <f t="shared" si="2"/>
        <v>27.27272727272727</v>
      </c>
      <c r="CS9" s="132">
        <f t="shared" si="2"/>
        <v>18.181818181818183</v>
      </c>
      <c r="CT9" s="132">
        <f t="shared" si="2"/>
        <v>23.52941176470588</v>
      </c>
      <c r="CU9" s="132" t="e">
        <f t="shared" si="2"/>
        <v>#DIV/0!</v>
      </c>
      <c r="CV9" s="132" t="e">
        <f t="shared" si="2"/>
        <v>#DIV/0!</v>
      </c>
      <c r="CW9" s="132">
        <f t="shared" si="2"/>
        <v>19.672131147540984</v>
      </c>
      <c r="CX9" s="31">
        <v>3</v>
      </c>
      <c r="CY9" s="31">
        <v>0</v>
      </c>
      <c r="CZ9" s="31">
        <v>2</v>
      </c>
      <c r="DA9" s="31">
        <v>1</v>
      </c>
      <c r="DB9" s="31">
        <v>1</v>
      </c>
      <c r="DC9" s="31">
        <v>2</v>
      </c>
      <c r="DD9" s="31">
        <v>1</v>
      </c>
      <c r="DE9" s="31">
        <v>2</v>
      </c>
      <c r="DF9" s="31">
        <v>0</v>
      </c>
      <c r="DG9" s="31">
        <v>0</v>
      </c>
      <c r="DH9" s="31">
        <v>3</v>
      </c>
      <c r="DI9" s="31">
        <v>27</v>
      </c>
      <c r="DJ9" s="31">
        <v>1</v>
      </c>
      <c r="DK9" s="31">
        <v>12</v>
      </c>
      <c r="DL9" s="31">
        <v>16</v>
      </c>
      <c r="DM9" s="31">
        <v>11</v>
      </c>
      <c r="DN9" s="31">
        <v>17</v>
      </c>
      <c r="DO9" s="31">
        <v>19</v>
      </c>
      <c r="DP9" s="31">
        <v>9</v>
      </c>
      <c r="DQ9" s="31">
        <v>0</v>
      </c>
      <c r="DR9" s="31">
        <v>0</v>
      </c>
      <c r="DS9" s="31">
        <v>28</v>
      </c>
      <c r="DT9" s="133">
        <f t="shared" si="3"/>
        <v>11.111111111111111</v>
      </c>
      <c r="DU9" s="133">
        <f t="shared" si="3"/>
        <v>0</v>
      </c>
      <c r="DV9" s="133">
        <f t="shared" si="3"/>
        <v>16.666666666666664</v>
      </c>
      <c r="DW9" s="133">
        <f t="shared" si="3"/>
        <v>6.25</v>
      </c>
      <c r="DX9" s="133">
        <f t="shared" si="3"/>
        <v>9.0909090909090917</v>
      </c>
      <c r="DY9" s="133">
        <f t="shared" si="3"/>
        <v>11.76470588235294</v>
      </c>
      <c r="DZ9" s="133">
        <f t="shared" si="3"/>
        <v>5.2631578947368416</v>
      </c>
      <c r="EA9" s="133">
        <f t="shared" si="3"/>
        <v>22.222222222222221</v>
      </c>
      <c r="EB9" s="133" t="e">
        <f t="shared" si="3"/>
        <v>#DIV/0!</v>
      </c>
      <c r="EC9" s="133" t="e">
        <f t="shared" si="3"/>
        <v>#DIV/0!</v>
      </c>
      <c r="ED9" s="133">
        <f t="shared" si="3"/>
        <v>10.714285714285714</v>
      </c>
    </row>
    <row r="10" spans="1:134" ht="22.5">
      <c r="A10" s="72">
        <v>6</v>
      </c>
      <c r="B10" s="194" t="s">
        <v>278</v>
      </c>
      <c r="C10" s="20">
        <v>4</v>
      </c>
      <c r="D10" s="20">
        <v>0</v>
      </c>
      <c r="E10" s="20">
        <v>4</v>
      </c>
      <c r="F10" s="20">
        <v>0</v>
      </c>
      <c r="G10" s="281">
        <v>0</v>
      </c>
      <c r="H10" s="281">
        <v>4</v>
      </c>
      <c r="I10" s="281">
        <v>0</v>
      </c>
      <c r="J10" s="281">
        <v>4</v>
      </c>
      <c r="K10" s="281">
        <v>0</v>
      </c>
      <c r="L10" s="281">
        <v>0</v>
      </c>
      <c r="M10" s="20">
        <v>4</v>
      </c>
      <c r="N10" s="20">
        <v>32</v>
      </c>
      <c r="O10" s="20">
        <v>2</v>
      </c>
      <c r="P10" s="20">
        <v>18</v>
      </c>
      <c r="Q10" s="20">
        <v>16</v>
      </c>
      <c r="R10" s="20">
        <v>10</v>
      </c>
      <c r="S10" s="20">
        <v>24</v>
      </c>
      <c r="T10" s="20">
        <v>0</v>
      </c>
      <c r="U10" s="20">
        <v>34</v>
      </c>
      <c r="V10" s="20">
        <v>0</v>
      </c>
      <c r="W10" s="20">
        <v>0</v>
      </c>
      <c r="X10" s="20">
        <v>34</v>
      </c>
      <c r="Y10" s="100">
        <f t="shared" si="0"/>
        <v>12.5</v>
      </c>
      <c r="Z10" s="100">
        <f t="shared" si="0"/>
        <v>0</v>
      </c>
      <c r="AA10" s="100">
        <f t="shared" si="0"/>
        <v>22.222222222222221</v>
      </c>
      <c r="AB10" s="100">
        <f t="shared" si="0"/>
        <v>0</v>
      </c>
      <c r="AC10" s="100">
        <f t="shared" si="0"/>
        <v>0</v>
      </c>
      <c r="AD10" s="100">
        <f t="shared" si="0"/>
        <v>16.666666666666664</v>
      </c>
      <c r="AE10" s="100" t="e">
        <f t="shared" si="0"/>
        <v>#DIV/0!</v>
      </c>
      <c r="AF10" s="100">
        <f t="shared" si="0"/>
        <v>11.76470588235294</v>
      </c>
      <c r="AG10" s="100" t="e">
        <f t="shared" si="0"/>
        <v>#DIV/0!</v>
      </c>
      <c r="AH10" s="100" t="e">
        <f t="shared" si="0"/>
        <v>#DIV/0!</v>
      </c>
      <c r="AI10" s="100">
        <f t="shared" si="0"/>
        <v>11.76470588235294</v>
      </c>
      <c r="AJ10" s="26">
        <v>5</v>
      </c>
      <c r="AK10" s="26">
        <v>2</v>
      </c>
      <c r="AL10" s="26">
        <v>5</v>
      </c>
      <c r="AM10" s="26">
        <v>2</v>
      </c>
      <c r="AN10" s="26">
        <v>3</v>
      </c>
      <c r="AO10" s="26">
        <v>4</v>
      </c>
      <c r="AP10" s="26">
        <v>0</v>
      </c>
      <c r="AQ10" s="26">
        <v>7</v>
      </c>
      <c r="AR10" s="26">
        <v>0</v>
      </c>
      <c r="AS10" s="26">
        <v>0</v>
      </c>
      <c r="AT10" s="26">
        <v>7</v>
      </c>
      <c r="AU10" s="26">
        <v>33</v>
      </c>
      <c r="AV10" s="26">
        <v>9</v>
      </c>
      <c r="AW10" s="26">
        <v>30</v>
      </c>
      <c r="AX10" s="26">
        <v>12</v>
      </c>
      <c r="AY10" s="26">
        <v>23</v>
      </c>
      <c r="AZ10" s="26">
        <v>19</v>
      </c>
      <c r="BA10" s="26">
        <v>0</v>
      </c>
      <c r="BB10" s="26">
        <v>42</v>
      </c>
      <c r="BC10" s="26">
        <v>0</v>
      </c>
      <c r="BD10" s="26">
        <v>0</v>
      </c>
      <c r="BE10" s="26">
        <v>42</v>
      </c>
      <c r="BF10" s="118">
        <f t="shared" si="1"/>
        <v>15.151515151515152</v>
      </c>
      <c r="BG10" s="118">
        <f t="shared" si="1"/>
        <v>22.222222222222221</v>
      </c>
      <c r="BH10" s="118">
        <f t="shared" si="1"/>
        <v>16.666666666666664</v>
      </c>
      <c r="BI10" s="118">
        <f t="shared" si="1"/>
        <v>16.666666666666664</v>
      </c>
      <c r="BJ10" s="118">
        <f t="shared" si="1"/>
        <v>13.043478260869565</v>
      </c>
      <c r="BK10" s="118">
        <f t="shared" si="1"/>
        <v>21.052631578947366</v>
      </c>
      <c r="BL10" s="118" t="e">
        <f t="shared" si="1"/>
        <v>#DIV/0!</v>
      </c>
      <c r="BM10" s="118">
        <f t="shared" si="1"/>
        <v>16.666666666666664</v>
      </c>
      <c r="BN10" s="118" t="e">
        <f t="shared" si="1"/>
        <v>#DIV/0!</v>
      </c>
      <c r="BO10" s="118" t="e">
        <f t="shared" si="1"/>
        <v>#DIV/0!</v>
      </c>
      <c r="BP10" s="118">
        <f t="shared" si="1"/>
        <v>16.666666666666664</v>
      </c>
      <c r="BQ10" s="28">
        <v>9</v>
      </c>
      <c r="BR10" s="28">
        <v>1</v>
      </c>
      <c r="BS10" s="28">
        <v>9</v>
      </c>
      <c r="BT10" s="28">
        <v>1</v>
      </c>
      <c r="BU10" s="28">
        <v>5</v>
      </c>
      <c r="BV10" s="28">
        <v>5</v>
      </c>
      <c r="BW10" s="28">
        <v>0</v>
      </c>
      <c r="BX10" s="28">
        <v>10</v>
      </c>
      <c r="BY10" s="28">
        <v>0</v>
      </c>
      <c r="BZ10" s="28">
        <v>0</v>
      </c>
      <c r="CA10" s="28">
        <v>10</v>
      </c>
      <c r="CB10" s="28">
        <v>44</v>
      </c>
      <c r="CC10" s="28">
        <v>12</v>
      </c>
      <c r="CD10" s="28">
        <v>47</v>
      </c>
      <c r="CE10" s="28">
        <v>9</v>
      </c>
      <c r="CF10" s="28">
        <v>32</v>
      </c>
      <c r="CG10" s="28">
        <v>24</v>
      </c>
      <c r="CH10" s="28">
        <v>0</v>
      </c>
      <c r="CI10" s="28">
        <v>56</v>
      </c>
      <c r="CJ10" s="28">
        <v>0</v>
      </c>
      <c r="CK10" s="28">
        <v>0</v>
      </c>
      <c r="CL10" s="28">
        <v>56</v>
      </c>
      <c r="CM10" s="132">
        <f t="shared" si="2"/>
        <v>20.454545454545457</v>
      </c>
      <c r="CN10" s="132">
        <f t="shared" si="2"/>
        <v>8.3333333333333321</v>
      </c>
      <c r="CO10" s="132">
        <f t="shared" si="2"/>
        <v>19.148936170212767</v>
      </c>
      <c r="CP10" s="132">
        <f t="shared" si="2"/>
        <v>11.111111111111111</v>
      </c>
      <c r="CQ10" s="132">
        <f t="shared" si="2"/>
        <v>15.625</v>
      </c>
      <c r="CR10" s="132">
        <f t="shared" si="2"/>
        <v>20.833333333333336</v>
      </c>
      <c r="CS10" s="132" t="e">
        <f t="shared" si="2"/>
        <v>#DIV/0!</v>
      </c>
      <c r="CT10" s="132">
        <f t="shared" si="2"/>
        <v>17.857142857142858</v>
      </c>
      <c r="CU10" s="132" t="e">
        <f t="shared" si="2"/>
        <v>#DIV/0!</v>
      </c>
      <c r="CV10" s="132" t="e">
        <f t="shared" si="2"/>
        <v>#DIV/0!</v>
      </c>
      <c r="CW10" s="132">
        <f t="shared" si="2"/>
        <v>17.857142857142858</v>
      </c>
      <c r="CX10" s="31">
        <v>8</v>
      </c>
      <c r="CY10" s="31">
        <v>6</v>
      </c>
      <c r="CZ10" s="31">
        <v>14</v>
      </c>
      <c r="DA10" s="31">
        <v>0</v>
      </c>
      <c r="DB10" s="31">
        <v>6</v>
      </c>
      <c r="DC10" s="31">
        <v>8</v>
      </c>
      <c r="DD10" s="31">
        <v>0</v>
      </c>
      <c r="DE10" s="31">
        <v>14</v>
      </c>
      <c r="DF10" s="31">
        <v>0</v>
      </c>
      <c r="DG10" s="31">
        <v>0</v>
      </c>
      <c r="DH10" s="31">
        <v>14</v>
      </c>
      <c r="DI10" s="31">
        <v>39</v>
      </c>
      <c r="DJ10" s="31">
        <v>16</v>
      </c>
      <c r="DK10" s="31">
        <v>40</v>
      </c>
      <c r="DL10" s="31">
        <v>15</v>
      </c>
      <c r="DM10" s="31">
        <v>27</v>
      </c>
      <c r="DN10" s="31">
        <v>28</v>
      </c>
      <c r="DO10" s="31">
        <v>0</v>
      </c>
      <c r="DP10" s="31">
        <v>55</v>
      </c>
      <c r="DQ10" s="31">
        <v>0</v>
      </c>
      <c r="DR10" s="31">
        <v>0</v>
      </c>
      <c r="DS10" s="31">
        <v>55</v>
      </c>
      <c r="DT10" s="133">
        <f t="shared" si="3"/>
        <v>20.512820512820511</v>
      </c>
      <c r="DU10" s="133">
        <f t="shared" si="3"/>
        <v>37.5</v>
      </c>
      <c r="DV10" s="133">
        <f t="shared" si="3"/>
        <v>35</v>
      </c>
      <c r="DW10" s="133">
        <f t="shared" si="3"/>
        <v>0</v>
      </c>
      <c r="DX10" s="133">
        <f t="shared" si="3"/>
        <v>22.222222222222221</v>
      </c>
      <c r="DY10" s="133">
        <f t="shared" si="3"/>
        <v>28.571428571428569</v>
      </c>
      <c r="DZ10" s="133" t="e">
        <f t="shared" si="3"/>
        <v>#DIV/0!</v>
      </c>
      <c r="EA10" s="133">
        <f t="shared" si="3"/>
        <v>25.454545454545453</v>
      </c>
      <c r="EB10" s="133" t="e">
        <f t="shared" si="3"/>
        <v>#DIV/0!</v>
      </c>
      <c r="EC10" s="133" t="e">
        <f t="shared" si="3"/>
        <v>#DIV/0!</v>
      </c>
      <c r="ED10" s="133">
        <f t="shared" si="3"/>
        <v>25.454545454545453</v>
      </c>
    </row>
    <row r="11" spans="1:134" ht="22.5">
      <c r="A11" s="72">
        <v>7</v>
      </c>
      <c r="B11" s="194" t="s">
        <v>279</v>
      </c>
      <c r="C11" s="20">
        <v>1</v>
      </c>
      <c r="D11" s="20">
        <v>0</v>
      </c>
      <c r="E11" s="20">
        <v>1</v>
      </c>
      <c r="F11" s="20">
        <v>0</v>
      </c>
      <c r="G11" s="281">
        <v>1</v>
      </c>
      <c r="H11" s="281">
        <v>0</v>
      </c>
      <c r="I11" s="281">
        <v>0</v>
      </c>
      <c r="J11" s="281">
        <v>1</v>
      </c>
      <c r="K11" s="281">
        <v>0</v>
      </c>
      <c r="L11" s="281">
        <v>0</v>
      </c>
      <c r="M11" s="20">
        <v>1</v>
      </c>
      <c r="N11" s="20">
        <v>15</v>
      </c>
      <c r="O11" s="20">
        <v>0</v>
      </c>
      <c r="P11" s="20">
        <v>14</v>
      </c>
      <c r="Q11" s="20">
        <v>1</v>
      </c>
      <c r="R11" s="20">
        <v>11</v>
      </c>
      <c r="S11" s="20">
        <v>4</v>
      </c>
      <c r="T11" s="20">
        <v>0</v>
      </c>
      <c r="U11" s="20">
        <v>15</v>
      </c>
      <c r="V11" s="20">
        <v>0</v>
      </c>
      <c r="W11" s="20">
        <v>0</v>
      </c>
      <c r="X11" s="20">
        <v>15</v>
      </c>
      <c r="Y11" s="100">
        <f t="shared" si="0"/>
        <v>6.666666666666667</v>
      </c>
      <c r="Z11" s="100" t="e">
        <f t="shared" si="0"/>
        <v>#DIV/0!</v>
      </c>
      <c r="AA11" s="100">
        <f t="shared" si="0"/>
        <v>7.1428571428571423</v>
      </c>
      <c r="AB11" s="100">
        <f t="shared" si="0"/>
        <v>0</v>
      </c>
      <c r="AC11" s="100">
        <f t="shared" si="0"/>
        <v>9.0909090909090917</v>
      </c>
      <c r="AD11" s="100">
        <f t="shared" si="0"/>
        <v>0</v>
      </c>
      <c r="AE11" s="100" t="e">
        <f t="shared" si="0"/>
        <v>#DIV/0!</v>
      </c>
      <c r="AF11" s="100">
        <f t="shared" si="0"/>
        <v>6.666666666666667</v>
      </c>
      <c r="AG11" s="100" t="e">
        <f t="shared" si="0"/>
        <v>#DIV/0!</v>
      </c>
      <c r="AH11" s="100" t="e">
        <f t="shared" si="0"/>
        <v>#DIV/0!</v>
      </c>
      <c r="AI11" s="100">
        <f t="shared" si="0"/>
        <v>6.666666666666667</v>
      </c>
      <c r="AJ11" s="26">
        <v>0</v>
      </c>
      <c r="AK11" s="26">
        <v>0</v>
      </c>
      <c r="AL11" s="26">
        <v>0</v>
      </c>
      <c r="AM11" s="26">
        <v>0</v>
      </c>
      <c r="AN11" s="26">
        <v>0</v>
      </c>
      <c r="AO11" s="26">
        <v>0</v>
      </c>
      <c r="AP11" s="26">
        <v>0</v>
      </c>
      <c r="AQ11" s="26">
        <v>0</v>
      </c>
      <c r="AR11" s="26">
        <v>0</v>
      </c>
      <c r="AS11" s="26">
        <v>0</v>
      </c>
      <c r="AT11" s="26">
        <v>0</v>
      </c>
      <c r="AU11" s="26">
        <v>14</v>
      </c>
      <c r="AV11" s="26">
        <v>0</v>
      </c>
      <c r="AW11" s="26">
        <v>8</v>
      </c>
      <c r="AX11" s="26">
        <v>6</v>
      </c>
      <c r="AY11" s="26">
        <v>9</v>
      </c>
      <c r="AZ11" s="26">
        <v>5</v>
      </c>
      <c r="BA11" s="26">
        <v>0</v>
      </c>
      <c r="BB11" s="26">
        <v>14</v>
      </c>
      <c r="BC11" s="26">
        <v>0</v>
      </c>
      <c r="BD11" s="26">
        <v>0</v>
      </c>
      <c r="BE11" s="26">
        <v>14</v>
      </c>
      <c r="BF11" s="118">
        <f t="shared" si="1"/>
        <v>0</v>
      </c>
      <c r="BG11" s="118" t="e">
        <f t="shared" si="1"/>
        <v>#DIV/0!</v>
      </c>
      <c r="BH11" s="118">
        <f t="shared" si="1"/>
        <v>0</v>
      </c>
      <c r="BI11" s="118">
        <f t="shared" si="1"/>
        <v>0</v>
      </c>
      <c r="BJ11" s="118">
        <f t="shared" si="1"/>
        <v>0</v>
      </c>
      <c r="BK11" s="118">
        <f t="shared" si="1"/>
        <v>0</v>
      </c>
      <c r="BL11" s="118" t="e">
        <f t="shared" si="1"/>
        <v>#DIV/0!</v>
      </c>
      <c r="BM11" s="118">
        <f t="shared" si="1"/>
        <v>0</v>
      </c>
      <c r="BN11" s="118" t="e">
        <f t="shared" si="1"/>
        <v>#DIV/0!</v>
      </c>
      <c r="BO11" s="118" t="e">
        <f t="shared" si="1"/>
        <v>#DIV/0!</v>
      </c>
      <c r="BP11" s="118">
        <f t="shared" si="1"/>
        <v>0</v>
      </c>
      <c r="BQ11" s="28">
        <v>0</v>
      </c>
      <c r="BR11" s="28">
        <v>0</v>
      </c>
      <c r="BS11" s="28">
        <v>0</v>
      </c>
      <c r="BT11" s="28">
        <v>0</v>
      </c>
      <c r="BU11" s="28">
        <v>0</v>
      </c>
      <c r="BV11" s="28">
        <v>0</v>
      </c>
      <c r="BW11" s="28">
        <v>0</v>
      </c>
      <c r="BX11" s="28">
        <v>0</v>
      </c>
      <c r="BY11" s="28">
        <v>0</v>
      </c>
      <c r="BZ11" s="28">
        <v>0</v>
      </c>
      <c r="CA11" s="28">
        <v>0</v>
      </c>
      <c r="CB11" s="28">
        <v>7</v>
      </c>
      <c r="CC11" s="28">
        <v>0</v>
      </c>
      <c r="CD11" s="28">
        <v>5</v>
      </c>
      <c r="CE11" s="28">
        <v>2</v>
      </c>
      <c r="CF11" s="28">
        <v>4</v>
      </c>
      <c r="CG11" s="28">
        <v>3</v>
      </c>
      <c r="CH11" s="28">
        <v>0</v>
      </c>
      <c r="CI11" s="28">
        <v>7</v>
      </c>
      <c r="CJ11" s="28">
        <v>0</v>
      </c>
      <c r="CK11" s="28">
        <v>0</v>
      </c>
      <c r="CL11" s="28">
        <v>7</v>
      </c>
      <c r="CM11" s="132">
        <f t="shared" si="2"/>
        <v>0</v>
      </c>
      <c r="CN11" s="132" t="e">
        <f t="shared" si="2"/>
        <v>#DIV/0!</v>
      </c>
      <c r="CO11" s="132">
        <f t="shared" si="2"/>
        <v>0</v>
      </c>
      <c r="CP11" s="132">
        <f t="shared" si="2"/>
        <v>0</v>
      </c>
      <c r="CQ11" s="132">
        <f t="shared" si="2"/>
        <v>0</v>
      </c>
      <c r="CR11" s="132">
        <f t="shared" si="2"/>
        <v>0</v>
      </c>
      <c r="CS11" s="132" t="e">
        <f t="shared" si="2"/>
        <v>#DIV/0!</v>
      </c>
      <c r="CT11" s="132">
        <f t="shared" si="2"/>
        <v>0</v>
      </c>
      <c r="CU11" s="132" t="e">
        <f t="shared" si="2"/>
        <v>#DIV/0!</v>
      </c>
      <c r="CV11" s="132" t="e">
        <f t="shared" si="2"/>
        <v>#DIV/0!</v>
      </c>
      <c r="CW11" s="132">
        <f t="shared" si="2"/>
        <v>0</v>
      </c>
      <c r="CX11" s="31">
        <v>0</v>
      </c>
      <c r="CY11" s="31">
        <v>0</v>
      </c>
      <c r="CZ11" s="31">
        <v>0</v>
      </c>
      <c r="DA11" s="31">
        <v>0</v>
      </c>
      <c r="DB11" s="31">
        <v>0</v>
      </c>
      <c r="DC11" s="31">
        <v>0</v>
      </c>
      <c r="DD11" s="31">
        <v>0</v>
      </c>
      <c r="DE11" s="31">
        <v>0</v>
      </c>
      <c r="DF11" s="31">
        <v>0</v>
      </c>
      <c r="DG11" s="31">
        <v>0</v>
      </c>
      <c r="DH11" s="31">
        <v>0</v>
      </c>
      <c r="DI11" s="31">
        <v>3</v>
      </c>
      <c r="DJ11" s="31">
        <v>0</v>
      </c>
      <c r="DK11" s="31">
        <v>3</v>
      </c>
      <c r="DL11" s="31">
        <v>0</v>
      </c>
      <c r="DM11" s="31">
        <v>3</v>
      </c>
      <c r="DN11" s="31">
        <v>0</v>
      </c>
      <c r="DO11" s="31">
        <v>0</v>
      </c>
      <c r="DP11" s="31">
        <v>3</v>
      </c>
      <c r="DQ11" s="31">
        <v>0</v>
      </c>
      <c r="DR11" s="31">
        <v>0</v>
      </c>
      <c r="DS11" s="31">
        <v>3</v>
      </c>
      <c r="DT11" s="133">
        <f t="shared" si="3"/>
        <v>0</v>
      </c>
      <c r="DU11" s="133" t="e">
        <f t="shared" si="3"/>
        <v>#DIV/0!</v>
      </c>
      <c r="DV11" s="133">
        <f t="shared" si="3"/>
        <v>0</v>
      </c>
      <c r="DW11" s="133" t="e">
        <f t="shared" si="3"/>
        <v>#DIV/0!</v>
      </c>
      <c r="DX11" s="133">
        <f t="shared" si="3"/>
        <v>0</v>
      </c>
      <c r="DY11" s="133" t="e">
        <f t="shared" si="3"/>
        <v>#DIV/0!</v>
      </c>
      <c r="DZ11" s="133" t="e">
        <f t="shared" si="3"/>
        <v>#DIV/0!</v>
      </c>
      <c r="EA11" s="133">
        <f t="shared" si="3"/>
        <v>0</v>
      </c>
      <c r="EB11" s="133" t="e">
        <f t="shared" si="3"/>
        <v>#DIV/0!</v>
      </c>
      <c r="EC11" s="133" t="e">
        <f t="shared" si="3"/>
        <v>#DIV/0!</v>
      </c>
      <c r="ED11" s="133">
        <f t="shared" si="3"/>
        <v>0</v>
      </c>
    </row>
    <row r="12" spans="1:134" ht="22.5">
      <c r="A12" s="72">
        <v>8</v>
      </c>
      <c r="B12" s="194" t="s">
        <v>280</v>
      </c>
      <c r="C12" s="20">
        <v>0</v>
      </c>
      <c r="D12" s="20">
        <v>0</v>
      </c>
      <c r="E12" s="20">
        <v>0</v>
      </c>
      <c r="F12" s="20">
        <v>0</v>
      </c>
      <c r="G12" s="281">
        <v>0</v>
      </c>
      <c r="H12" s="281">
        <v>0</v>
      </c>
      <c r="I12" s="281">
        <v>0</v>
      </c>
      <c r="J12" s="281">
        <v>0</v>
      </c>
      <c r="K12" s="281">
        <v>0</v>
      </c>
      <c r="L12" s="281">
        <v>0</v>
      </c>
      <c r="M12" s="20">
        <v>0</v>
      </c>
      <c r="N12" s="20">
        <v>0</v>
      </c>
      <c r="O12" s="20">
        <v>0</v>
      </c>
      <c r="P12" s="20">
        <v>0</v>
      </c>
      <c r="Q12" s="20">
        <v>0</v>
      </c>
      <c r="R12" s="20">
        <v>0</v>
      </c>
      <c r="S12" s="20">
        <v>0</v>
      </c>
      <c r="T12" s="20">
        <v>0</v>
      </c>
      <c r="U12" s="20">
        <v>0</v>
      </c>
      <c r="V12" s="20">
        <v>0</v>
      </c>
      <c r="W12" s="20">
        <v>0</v>
      </c>
      <c r="X12" s="20">
        <v>0</v>
      </c>
      <c r="Y12" s="100" t="e">
        <f t="shared" si="0"/>
        <v>#DIV/0!</v>
      </c>
      <c r="Z12" s="100" t="e">
        <f t="shared" si="0"/>
        <v>#DIV/0!</v>
      </c>
      <c r="AA12" s="100" t="e">
        <f t="shared" si="0"/>
        <v>#DIV/0!</v>
      </c>
      <c r="AB12" s="100" t="e">
        <f t="shared" si="0"/>
        <v>#DIV/0!</v>
      </c>
      <c r="AC12" s="100" t="e">
        <f t="shared" si="0"/>
        <v>#DIV/0!</v>
      </c>
      <c r="AD12" s="100" t="e">
        <f t="shared" si="0"/>
        <v>#DIV/0!</v>
      </c>
      <c r="AE12" s="100" t="e">
        <f t="shared" si="0"/>
        <v>#DIV/0!</v>
      </c>
      <c r="AF12" s="100" t="e">
        <f t="shared" si="0"/>
        <v>#DIV/0!</v>
      </c>
      <c r="AG12" s="100" t="e">
        <f t="shared" si="0"/>
        <v>#DIV/0!</v>
      </c>
      <c r="AH12" s="100" t="e">
        <f t="shared" si="0"/>
        <v>#DIV/0!</v>
      </c>
      <c r="AI12" s="100" t="e">
        <f t="shared" si="0"/>
        <v>#DIV/0!</v>
      </c>
      <c r="AJ12" s="26">
        <v>8</v>
      </c>
      <c r="AK12" s="26">
        <v>0</v>
      </c>
      <c r="AL12" s="26">
        <v>5</v>
      </c>
      <c r="AM12" s="26">
        <v>3</v>
      </c>
      <c r="AN12" s="26">
        <v>6</v>
      </c>
      <c r="AO12" s="26">
        <v>2</v>
      </c>
      <c r="AP12" s="26">
        <v>7</v>
      </c>
      <c r="AQ12" s="26">
        <v>0</v>
      </c>
      <c r="AR12" s="26">
        <v>0</v>
      </c>
      <c r="AS12" s="26">
        <v>1</v>
      </c>
      <c r="AT12" s="26">
        <v>8</v>
      </c>
      <c r="AU12" s="26">
        <v>192</v>
      </c>
      <c r="AV12" s="26">
        <v>4</v>
      </c>
      <c r="AW12" s="26">
        <v>128</v>
      </c>
      <c r="AX12" s="26">
        <v>68</v>
      </c>
      <c r="AY12" s="26">
        <v>110</v>
      </c>
      <c r="AZ12" s="26">
        <v>86</v>
      </c>
      <c r="BA12" s="26">
        <v>178</v>
      </c>
      <c r="BB12" s="26">
        <v>0</v>
      </c>
      <c r="BC12" s="26">
        <v>0</v>
      </c>
      <c r="BD12" s="26">
        <v>18</v>
      </c>
      <c r="BE12" s="26">
        <v>196</v>
      </c>
      <c r="BF12" s="118">
        <f t="shared" si="1"/>
        <v>4.1666666666666661</v>
      </c>
      <c r="BG12" s="118">
        <f t="shared" si="1"/>
        <v>0</v>
      </c>
      <c r="BH12" s="118">
        <f t="shared" si="1"/>
        <v>3.90625</v>
      </c>
      <c r="BI12" s="118">
        <f t="shared" si="1"/>
        <v>4.4117647058823533</v>
      </c>
      <c r="BJ12" s="118">
        <f t="shared" si="1"/>
        <v>5.4545454545454541</v>
      </c>
      <c r="BK12" s="118">
        <f t="shared" si="1"/>
        <v>2.3255813953488373</v>
      </c>
      <c r="BL12" s="118">
        <f t="shared" si="1"/>
        <v>3.9325842696629212</v>
      </c>
      <c r="BM12" s="118" t="e">
        <f t="shared" si="1"/>
        <v>#DIV/0!</v>
      </c>
      <c r="BN12" s="118" t="e">
        <f t="shared" si="1"/>
        <v>#DIV/0!</v>
      </c>
      <c r="BO12" s="118">
        <f t="shared" si="1"/>
        <v>5.5555555555555554</v>
      </c>
      <c r="BP12" s="118">
        <f t="shared" si="1"/>
        <v>4.0816326530612246</v>
      </c>
      <c r="BQ12" s="28">
        <v>6</v>
      </c>
      <c r="BR12" s="28">
        <v>0</v>
      </c>
      <c r="BS12" s="28">
        <v>5</v>
      </c>
      <c r="BT12" s="28">
        <v>1</v>
      </c>
      <c r="BU12" s="28">
        <v>4</v>
      </c>
      <c r="BV12" s="28">
        <v>2</v>
      </c>
      <c r="BW12" s="28">
        <v>6</v>
      </c>
      <c r="BX12" s="28">
        <v>0</v>
      </c>
      <c r="BY12" s="28">
        <v>0</v>
      </c>
      <c r="BZ12" s="28">
        <v>0</v>
      </c>
      <c r="CA12" s="28">
        <v>6</v>
      </c>
      <c r="CB12" s="28">
        <v>107</v>
      </c>
      <c r="CC12" s="28">
        <v>0</v>
      </c>
      <c r="CD12" s="28">
        <v>64</v>
      </c>
      <c r="CE12" s="28">
        <v>43</v>
      </c>
      <c r="CF12" s="28">
        <v>57</v>
      </c>
      <c r="CG12" s="28">
        <v>50</v>
      </c>
      <c r="CH12" s="28">
        <v>100</v>
      </c>
      <c r="CI12" s="28">
        <v>0</v>
      </c>
      <c r="CJ12" s="28">
        <v>0</v>
      </c>
      <c r="CK12" s="28">
        <v>7</v>
      </c>
      <c r="CL12" s="28">
        <v>107</v>
      </c>
      <c r="CM12" s="132">
        <f t="shared" si="2"/>
        <v>5.6074766355140184</v>
      </c>
      <c r="CN12" s="132" t="e">
        <f t="shared" si="2"/>
        <v>#DIV/0!</v>
      </c>
      <c r="CO12" s="132">
        <f t="shared" si="2"/>
        <v>7.8125</v>
      </c>
      <c r="CP12" s="132">
        <f t="shared" si="2"/>
        <v>2.3255813953488373</v>
      </c>
      <c r="CQ12" s="132">
        <f t="shared" si="2"/>
        <v>7.0175438596491224</v>
      </c>
      <c r="CR12" s="132">
        <f t="shared" si="2"/>
        <v>4</v>
      </c>
      <c r="CS12" s="132">
        <f t="shared" si="2"/>
        <v>6</v>
      </c>
      <c r="CT12" s="132" t="e">
        <f t="shared" si="2"/>
        <v>#DIV/0!</v>
      </c>
      <c r="CU12" s="132" t="e">
        <f t="shared" si="2"/>
        <v>#DIV/0!</v>
      </c>
      <c r="CV12" s="132">
        <f t="shared" si="2"/>
        <v>0</v>
      </c>
      <c r="CW12" s="132">
        <f t="shared" si="2"/>
        <v>5.6074766355140184</v>
      </c>
      <c r="CX12" s="31">
        <v>10</v>
      </c>
      <c r="CY12" s="31">
        <v>0</v>
      </c>
      <c r="CZ12" s="31">
        <v>8</v>
      </c>
      <c r="DA12" s="31">
        <v>2</v>
      </c>
      <c r="DB12" s="31">
        <v>5</v>
      </c>
      <c r="DC12" s="31">
        <v>5</v>
      </c>
      <c r="DD12" s="31">
        <v>9</v>
      </c>
      <c r="DE12" s="31">
        <v>0</v>
      </c>
      <c r="DF12" s="31">
        <v>0</v>
      </c>
      <c r="DG12" s="31">
        <v>1</v>
      </c>
      <c r="DH12" s="31">
        <v>10</v>
      </c>
      <c r="DI12" s="31">
        <v>40</v>
      </c>
      <c r="DJ12" s="31">
        <v>0</v>
      </c>
      <c r="DK12" s="31">
        <v>28</v>
      </c>
      <c r="DL12" s="31">
        <v>12</v>
      </c>
      <c r="DM12" s="31">
        <v>20</v>
      </c>
      <c r="DN12" s="31">
        <v>20</v>
      </c>
      <c r="DO12" s="31">
        <v>38</v>
      </c>
      <c r="DP12" s="31">
        <v>0</v>
      </c>
      <c r="DQ12" s="31">
        <v>0</v>
      </c>
      <c r="DR12" s="31">
        <v>2</v>
      </c>
      <c r="DS12" s="31">
        <v>40</v>
      </c>
      <c r="DT12" s="133">
        <f t="shared" si="3"/>
        <v>25</v>
      </c>
      <c r="DU12" s="133" t="e">
        <f t="shared" si="3"/>
        <v>#DIV/0!</v>
      </c>
      <c r="DV12" s="133">
        <f t="shared" si="3"/>
        <v>28.571428571428569</v>
      </c>
      <c r="DW12" s="133">
        <f t="shared" si="3"/>
        <v>16.666666666666664</v>
      </c>
      <c r="DX12" s="133">
        <f t="shared" si="3"/>
        <v>25</v>
      </c>
      <c r="DY12" s="133">
        <f t="shared" si="3"/>
        <v>25</v>
      </c>
      <c r="DZ12" s="133">
        <f t="shared" si="3"/>
        <v>23.684210526315788</v>
      </c>
      <c r="EA12" s="133" t="e">
        <f t="shared" si="3"/>
        <v>#DIV/0!</v>
      </c>
      <c r="EB12" s="133" t="e">
        <f t="shared" si="3"/>
        <v>#DIV/0!</v>
      </c>
      <c r="EC12" s="133">
        <f t="shared" si="3"/>
        <v>50</v>
      </c>
      <c r="ED12" s="133">
        <f t="shared" si="3"/>
        <v>25</v>
      </c>
    </row>
    <row r="13" spans="1:134" ht="22.5">
      <c r="A13" s="72">
        <v>9</v>
      </c>
      <c r="B13" s="194" t="s">
        <v>281</v>
      </c>
      <c r="C13" s="20">
        <v>6</v>
      </c>
      <c r="D13" s="20">
        <v>0</v>
      </c>
      <c r="E13" s="20">
        <v>4</v>
      </c>
      <c r="F13" s="20">
        <v>2</v>
      </c>
      <c r="G13" s="281">
        <v>2</v>
      </c>
      <c r="H13" s="281">
        <v>4</v>
      </c>
      <c r="I13" s="281">
        <v>0</v>
      </c>
      <c r="J13" s="281">
        <v>6</v>
      </c>
      <c r="K13" s="281">
        <v>0</v>
      </c>
      <c r="L13" s="281">
        <v>0</v>
      </c>
      <c r="M13" s="20">
        <v>6</v>
      </c>
      <c r="N13" s="20">
        <v>65</v>
      </c>
      <c r="O13" s="20">
        <v>0</v>
      </c>
      <c r="P13" s="20">
        <v>41</v>
      </c>
      <c r="Q13" s="20">
        <v>24</v>
      </c>
      <c r="R13" s="20">
        <v>42</v>
      </c>
      <c r="S13" s="20">
        <v>23</v>
      </c>
      <c r="T13" s="20">
        <v>0</v>
      </c>
      <c r="U13" s="20">
        <v>65</v>
      </c>
      <c r="V13" s="20">
        <v>0</v>
      </c>
      <c r="W13" s="20">
        <v>0</v>
      </c>
      <c r="X13" s="20">
        <v>65</v>
      </c>
      <c r="Y13" s="100">
        <f t="shared" si="0"/>
        <v>9.2307692307692317</v>
      </c>
      <c r="Z13" s="100" t="e">
        <f t="shared" si="0"/>
        <v>#DIV/0!</v>
      </c>
      <c r="AA13" s="100">
        <f t="shared" si="0"/>
        <v>9.7560975609756095</v>
      </c>
      <c r="AB13" s="100">
        <f t="shared" si="0"/>
        <v>8.3333333333333321</v>
      </c>
      <c r="AC13" s="100">
        <f t="shared" si="0"/>
        <v>4.7619047619047619</v>
      </c>
      <c r="AD13" s="100">
        <f t="shared" si="0"/>
        <v>17.391304347826086</v>
      </c>
      <c r="AE13" s="100" t="e">
        <f t="shared" si="0"/>
        <v>#DIV/0!</v>
      </c>
      <c r="AF13" s="100">
        <f t="shared" si="0"/>
        <v>9.2307692307692317</v>
      </c>
      <c r="AG13" s="100" t="e">
        <f t="shared" si="0"/>
        <v>#DIV/0!</v>
      </c>
      <c r="AH13" s="100" t="e">
        <f t="shared" si="0"/>
        <v>#DIV/0!</v>
      </c>
      <c r="AI13" s="100">
        <f t="shared" si="0"/>
        <v>9.2307692307692317</v>
      </c>
      <c r="AJ13" s="26">
        <v>5</v>
      </c>
      <c r="AK13" s="26">
        <v>1</v>
      </c>
      <c r="AL13" s="26">
        <v>2</v>
      </c>
      <c r="AM13" s="26">
        <v>4</v>
      </c>
      <c r="AN13" s="26">
        <v>2</v>
      </c>
      <c r="AO13" s="26">
        <v>4</v>
      </c>
      <c r="AP13" s="26">
        <v>0</v>
      </c>
      <c r="AQ13" s="26">
        <v>6</v>
      </c>
      <c r="AR13" s="26">
        <v>0</v>
      </c>
      <c r="AS13" s="26">
        <v>0</v>
      </c>
      <c r="AT13" s="26">
        <v>6</v>
      </c>
      <c r="AU13" s="26">
        <v>78</v>
      </c>
      <c r="AV13" s="26">
        <v>2</v>
      </c>
      <c r="AW13" s="26">
        <v>46</v>
      </c>
      <c r="AX13" s="26">
        <v>34</v>
      </c>
      <c r="AY13" s="26">
        <v>39</v>
      </c>
      <c r="AZ13" s="26">
        <v>41</v>
      </c>
      <c r="BA13" s="26">
        <v>0</v>
      </c>
      <c r="BB13" s="26">
        <v>80</v>
      </c>
      <c r="BC13" s="26">
        <v>0</v>
      </c>
      <c r="BD13" s="26">
        <v>0</v>
      </c>
      <c r="BE13" s="26">
        <v>80</v>
      </c>
      <c r="BF13" s="118">
        <f t="shared" si="1"/>
        <v>6.4102564102564097</v>
      </c>
      <c r="BG13" s="118">
        <f t="shared" si="1"/>
        <v>50</v>
      </c>
      <c r="BH13" s="118">
        <f t="shared" si="1"/>
        <v>4.3478260869565215</v>
      </c>
      <c r="BI13" s="118">
        <f t="shared" si="1"/>
        <v>11.76470588235294</v>
      </c>
      <c r="BJ13" s="118">
        <f t="shared" si="1"/>
        <v>5.1282051282051277</v>
      </c>
      <c r="BK13" s="118">
        <f t="shared" si="1"/>
        <v>9.7560975609756095</v>
      </c>
      <c r="BL13" s="118" t="e">
        <f t="shared" si="1"/>
        <v>#DIV/0!</v>
      </c>
      <c r="BM13" s="118">
        <f t="shared" si="1"/>
        <v>7.5</v>
      </c>
      <c r="BN13" s="118" t="e">
        <f t="shared" si="1"/>
        <v>#DIV/0!</v>
      </c>
      <c r="BO13" s="118" t="e">
        <f t="shared" si="1"/>
        <v>#DIV/0!</v>
      </c>
      <c r="BP13" s="118">
        <f t="shared" si="1"/>
        <v>7.5</v>
      </c>
      <c r="BQ13" s="28">
        <v>7</v>
      </c>
      <c r="BR13" s="28">
        <v>0</v>
      </c>
      <c r="BS13" s="28">
        <v>5</v>
      </c>
      <c r="BT13" s="28">
        <v>2</v>
      </c>
      <c r="BU13" s="28">
        <v>1</v>
      </c>
      <c r="BV13" s="28">
        <v>6</v>
      </c>
      <c r="BW13" s="28">
        <v>0</v>
      </c>
      <c r="BX13" s="28">
        <v>7</v>
      </c>
      <c r="BY13" s="28">
        <v>0</v>
      </c>
      <c r="BZ13" s="28">
        <v>0</v>
      </c>
      <c r="CA13" s="28">
        <v>7</v>
      </c>
      <c r="CB13" s="28">
        <v>53</v>
      </c>
      <c r="CC13" s="28">
        <v>0</v>
      </c>
      <c r="CD13" s="28">
        <v>31</v>
      </c>
      <c r="CE13" s="28">
        <v>22</v>
      </c>
      <c r="CF13" s="28">
        <v>28</v>
      </c>
      <c r="CG13" s="28">
        <v>25</v>
      </c>
      <c r="CH13" s="28">
        <v>0</v>
      </c>
      <c r="CI13" s="28">
        <v>53</v>
      </c>
      <c r="CJ13" s="28">
        <v>0</v>
      </c>
      <c r="CK13" s="28">
        <v>0</v>
      </c>
      <c r="CL13" s="28">
        <v>53</v>
      </c>
      <c r="CM13" s="132">
        <f t="shared" si="2"/>
        <v>13.20754716981132</v>
      </c>
      <c r="CN13" s="132" t="e">
        <f t="shared" si="2"/>
        <v>#DIV/0!</v>
      </c>
      <c r="CO13" s="132">
        <f t="shared" si="2"/>
        <v>16.129032258064516</v>
      </c>
      <c r="CP13" s="132">
        <f t="shared" si="2"/>
        <v>9.0909090909090917</v>
      </c>
      <c r="CQ13" s="132">
        <f t="shared" si="2"/>
        <v>3.5714285714285712</v>
      </c>
      <c r="CR13" s="132">
        <f t="shared" si="2"/>
        <v>24</v>
      </c>
      <c r="CS13" s="132" t="e">
        <f t="shared" si="2"/>
        <v>#DIV/0!</v>
      </c>
      <c r="CT13" s="132">
        <f t="shared" si="2"/>
        <v>13.20754716981132</v>
      </c>
      <c r="CU13" s="132" t="e">
        <f t="shared" si="2"/>
        <v>#DIV/0!</v>
      </c>
      <c r="CV13" s="132" t="e">
        <f t="shared" si="2"/>
        <v>#DIV/0!</v>
      </c>
      <c r="CW13" s="132">
        <f t="shared" si="2"/>
        <v>13.20754716981132</v>
      </c>
      <c r="CX13" s="31">
        <v>6</v>
      </c>
      <c r="CY13" s="31">
        <v>0</v>
      </c>
      <c r="CZ13" s="31">
        <v>4</v>
      </c>
      <c r="DA13" s="31">
        <v>2</v>
      </c>
      <c r="DB13" s="31">
        <v>4</v>
      </c>
      <c r="DC13" s="31">
        <v>2</v>
      </c>
      <c r="DD13" s="31">
        <v>0</v>
      </c>
      <c r="DE13" s="31">
        <v>6</v>
      </c>
      <c r="DF13" s="31">
        <v>0</v>
      </c>
      <c r="DG13" s="31">
        <v>0</v>
      </c>
      <c r="DH13" s="31">
        <v>6</v>
      </c>
      <c r="DI13" s="31">
        <v>46</v>
      </c>
      <c r="DJ13" s="31">
        <v>0</v>
      </c>
      <c r="DK13" s="31">
        <v>25</v>
      </c>
      <c r="DL13" s="31">
        <v>21</v>
      </c>
      <c r="DM13" s="31">
        <v>24</v>
      </c>
      <c r="DN13" s="31">
        <v>22</v>
      </c>
      <c r="DO13" s="31">
        <v>0</v>
      </c>
      <c r="DP13" s="31">
        <v>46</v>
      </c>
      <c r="DQ13" s="31">
        <v>0</v>
      </c>
      <c r="DR13" s="31">
        <v>0</v>
      </c>
      <c r="DS13" s="31">
        <v>46</v>
      </c>
      <c r="DT13" s="133">
        <f t="shared" si="3"/>
        <v>13.043478260869565</v>
      </c>
      <c r="DU13" s="133" t="e">
        <f t="shared" si="3"/>
        <v>#DIV/0!</v>
      </c>
      <c r="DV13" s="133">
        <f t="shared" si="3"/>
        <v>16</v>
      </c>
      <c r="DW13" s="133">
        <f t="shared" si="3"/>
        <v>9.5238095238095237</v>
      </c>
      <c r="DX13" s="133">
        <f t="shared" si="3"/>
        <v>16.666666666666664</v>
      </c>
      <c r="DY13" s="133">
        <f t="shared" si="3"/>
        <v>9.0909090909090917</v>
      </c>
      <c r="DZ13" s="133" t="e">
        <f t="shared" si="3"/>
        <v>#DIV/0!</v>
      </c>
      <c r="EA13" s="133">
        <f t="shared" si="3"/>
        <v>13.043478260869565</v>
      </c>
      <c r="EB13" s="133" t="e">
        <f t="shared" si="3"/>
        <v>#DIV/0!</v>
      </c>
      <c r="EC13" s="133" t="e">
        <f t="shared" si="3"/>
        <v>#DIV/0!</v>
      </c>
      <c r="ED13" s="133">
        <f t="shared" si="3"/>
        <v>13.043478260869565</v>
      </c>
    </row>
    <row r="14" spans="1:134" ht="22.5">
      <c r="A14" s="72">
        <v>10</v>
      </c>
      <c r="B14" s="194" t="s">
        <v>282</v>
      </c>
      <c r="C14" s="20">
        <v>1</v>
      </c>
      <c r="D14" s="20">
        <v>0</v>
      </c>
      <c r="E14" s="20">
        <v>0</v>
      </c>
      <c r="F14" s="20">
        <v>1</v>
      </c>
      <c r="G14" s="281">
        <v>0</v>
      </c>
      <c r="H14" s="281">
        <v>1</v>
      </c>
      <c r="I14" s="281">
        <v>0</v>
      </c>
      <c r="J14" s="281">
        <v>0</v>
      </c>
      <c r="K14" s="281">
        <v>0</v>
      </c>
      <c r="L14" s="281">
        <v>1</v>
      </c>
      <c r="M14" s="20">
        <v>1</v>
      </c>
      <c r="N14" s="20">
        <v>84</v>
      </c>
      <c r="O14" s="20">
        <v>0</v>
      </c>
      <c r="P14" s="20">
        <v>66</v>
      </c>
      <c r="Q14" s="20">
        <v>19</v>
      </c>
      <c r="R14" s="20">
        <v>53</v>
      </c>
      <c r="S14" s="20">
        <v>32</v>
      </c>
      <c r="T14" s="20">
        <v>0</v>
      </c>
      <c r="U14" s="20">
        <v>0</v>
      </c>
      <c r="V14" s="20">
        <v>0</v>
      </c>
      <c r="W14" s="20">
        <v>85</v>
      </c>
      <c r="X14" s="20">
        <v>85</v>
      </c>
      <c r="Y14" s="100">
        <f t="shared" si="0"/>
        <v>1.1904761904761905</v>
      </c>
      <c r="Z14" s="100" t="e">
        <f t="shared" si="0"/>
        <v>#DIV/0!</v>
      </c>
      <c r="AA14" s="100">
        <f t="shared" si="0"/>
        <v>0</v>
      </c>
      <c r="AB14" s="100">
        <f t="shared" si="0"/>
        <v>5.2631578947368416</v>
      </c>
      <c r="AC14" s="100">
        <f t="shared" si="0"/>
        <v>0</v>
      </c>
      <c r="AD14" s="100">
        <f t="shared" si="0"/>
        <v>3.125</v>
      </c>
      <c r="AE14" s="100" t="e">
        <f t="shared" si="0"/>
        <v>#DIV/0!</v>
      </c>
      <c r="AF14" s="100" t="e">
        <f t="shared" si="0"/>
        <v>#DIV/0!</v>
      </c>
      <c r="AG14" s="100" t="e">
        <f t="shared" si="0"/>
        <v>#DIV/0!</v>
      </c>
      <c r="AH14" s="100">
        <f t="shared" si="0"/>
        <v>1.1764705882352942</v>
      </c>
      <c r="AI14" s="100">
        <f t="shared" si="0"/>
        <v>1.1764705882352942</v>
      </c>
      <c r="AJ14" s="26">
        <v>0</v>
      </c>
      <c r="AK14" s="26">
        <v>0</v>
      </c>
      <c r="AL14" s="26">
        <v>0</v>
      </c>
      <c r="AM14" s="26">
        <v>0</v>
      </c>
      <c r="AN14" s="26">
        <v>0</v>
      </c>
      <c r="AO14" s="26">
        <v>0</v>
      </c>
      <c r="AP14" s="26">
        <v>0</v>
      </c>
      <c r="AQ14" s="26">
        <v>0</v>
      </c>
      <c r="AR14" s="26">
        <v>0</v>
      </c>
      <c r="AS14" s="26">
        <v>0</v>
      </c>
      <c r="AT14" s="26">
        <v>0</v>
      </c>
      <c r="AU14" s="26">
        <v>54</v>
      </c>
      <c r="AV14" s="26">
        <v>1</v>
      </c>
      <c r="AW14" s="26">
        <v>37</v>
      </c>
      <c r="AX14" s="26">
        <v>18</v>
      </c>
      <c r="AY14" s="26">
        <v>16</v>
      </c>
      <c r="AZ14" s="26">
        <v>39</v>
      </c>
      <c r="BA14" s="26">
        <v>0</v>
      </c>
      <c r="BB14" s="26">
        <v>0</v>
      </c>
      <c r="BC14" s="26">
        <v>0</v>
      </c>
      <c r="BD14" s="26">
        <v>55</v>
      </c>
      <c r="BE14" s="26">
        <v>55</v>
      </c>
      <c r="BF14" s="118">
        <f t="shared" si="1"/>
        <v>0</v>
      </c>
      <c r="BG14" s="118">
        <f t="shared" si="1"/>
        <v>0</v>
      </c>
      <c r="BH14" s="118">
        <f t="shared" si="1"/>
        <v>0</v>
      </c>
      <c r="BI14" s="118">
        <f t="shared" si="1"/>
        <v>0</v>
      </c>
      <c r="BJ14" s="118">
        <f t="shared" si="1"/>
        <v>0</v>
      </c>
      <c r="BK14" s="118">
        <f t="shared" si="1"/>
        <v>0</v>
      </c>
      <c r="BL14" s="118" t="e">
        <f t="shared" si="1"/>
        <v>#DIV/0!</v>
      </c>
      <c r="BM14" s="118" t="e">
        <f t="shared" si="1"/>
        <v>#DIV/0!</v>
      </c>
      <c r="BN14" s="118" t="e">
        <f t="shared" si="1"/>
        <v>#DIV/0!</v>
      </c>
      <c r="BO14" s="118">
        <f t="shared" si="1"/>
        <v>0</v>
      </c>
      <c r="BP14" s="118">
        <f t="shared" si="1"/>
        <v>0</v>
      </c>
      <c r="BQ14" s="28">
        <v>0</v>
      </c>
      <c r="BR14" s="28">
        <v>0</v>
      </c>
      <c r="BS14" s="28">
        <v>0</v>
      </c>
      <c r="BT14" s="28">
        <v>0</v>
      </c>
      <c r="BU14" s="28">
        <v>0</v>
      </c>
      <c r="BV14" s="28">
        <v>0</v>
      </c>
      <c r="BW14" s="28">
        <v>0</v>
      </c>
      <c r="BX14" s="28">
        <v>0</v>
      </c>
      <c r="BY14" s="28">
        <v>0</v>
      </c>
      <c r="BZ14" s="28">
        <v>0</v>
      </c>
      <c r="CA14" s="28">
        <v>0</v>
      </c>
      <c r="CB14" s="28">
        <v>12</v>
      </c>
      <c r="CC14" s="28">
        <v>0</v>
      </c>
      <c r="CD14" s="28">
        <v>5</v>
      </c>
      <c r="CE14" s="28">
        <v>7</v>
      </c>
      <c r="CF14" s="28">
        <v>1</v>
      </c>
      <c r="CG14" s="28">
        <v>11</v>
      </c>
      <c r="CH14" s="28">
        <v>0</v>
      </c>
      <c r="CI14" s="28">
        <v>0</v>
      </c>
      <c r="CJ14" s="28">
        <v>0</v>
      </c>
      <c r="CK14" s="28">
        <v>12</v>
      </c>
      <c r="CL14" s="28">
        <v>12</v>
      </c>
      <c r="CM14" s="132">
        <f t="shared" si="2"/>
        <v>0</v>
      </c>
      <c r="CN14" s="132" t="e">
        <f t="shared" si="2"/>
        <v>#DIV/0!</v>
      </c>
      <c r="CO14" s="132">
        <f t="shared" si="2"/>
        <v>0</v>
      </c>
      <c r="CP14" s="132">
        <f t="shared" si="2"/>
        <v>0</v>
      </c>
      <c r="CQ14" s="132">
        <f t="shared" si="2"/>
        <v>0</v>
      </c>
      <c r="CR14" s="132">
        <f t="shared" si="2"/>
        <v>0</v>
      </c>
      <c r="CS14" s="132" t="e">
        <f t="shared" si="2"/>
        <v>#DIV/0!</v>
      </c>
      <c r="CT14" s="132" t="e">
        <f t="shared" si="2"/>
        <v>#DIV/0!</v>
      </c>
      <c r="CU14" s="132" t="e">
        <f t="shared" si="2"/>
        <v>#DIV/0!</v>
      </c>
      <c r="CV14" s="132">
        <f t="shared" si="2"/>
        <v>0</v>
      </c>
      <c r="CW14" s="132">
        <f t="shared" si="2"/>
        <v>0</v>
      </c>
      <c r="CX14" s="31">
        <v>0</v>
      </c>
      <c r="CY14" s="31">
        <v>0</v>
      </c>
      <c r="CZ14" s="31">
        <v>0</v>
      </c>
      <c r="DA14" s="31">
        <v>0</v>
      </c>
      <c r="DB14" s="31">
        <v>0</v>
      </c>
      <c r="DC14" s="31">
        <v>0</v>
      </c>
      <c r="DD14" s="31">
        <v>0</v>
      </c>
      <c r="DE14" s="31">
        <v>0</v>
      </c>
      <c r="DF14" s="31">
        <v>0</v>
      </c>
      <c r="DG14" s="31">
        <v>0</v>
      </c>
      <c r="DH14" s="31">
        <v>0</v>
      </c>
      <c r="DI14" s="31">
        <v>0</v>
      </c>
      <c r="DJ14" s="31">
        <v>0</v>
      </c>
      <c r="DK14" s="31">
        <v>0</v>
      </c>
      <c r="DL14" s="31">
        <v>0</v>
      </c>
      <c r="DM14" s="31">
        <v>0</v>
      </c>
      <c r="DN14" s="31">
        <v>0</v>
      </c>
      <c r="DO14" s="31">
        <v>0</v>
      </c>
      <c r="DP14" s="31">
        <v>0</v>
      </c>
      <c r="DQ14" s="31">
        <v>0</v>
      </c>
      <c r="DR14" s="31">
        <v>0</v>
      </c>
      <c r="DS14" s="31">
        <v>0</v>
      </c>
      <c r="DT14" s="133" t="e">
        <f t="shared" si="3"/>
        <v>#DIV/0!</v>
      </c>
      <c r="DU14" s="133" t="e">
        <f t="shared" si="3"/>
        <v>#DIV/0!</v>
      </c>
      <c r="DV14" s="133" t="e">
        <f t="shared" si="3"/>
        <v>#DIV/0!</v>
      </c>
      <c r="DW14" s="133" t="e">
        <f t="shared" si="3"/>
        <v>#DIV/0!</v>
      </c>
      <c r="DX14" s="133" t="e">
        <f t="shared" si="3"/>
        <v>#DIV/0!</v>
      </c>
      <c r="DY14" s="133" t="e">
        <f t="shared" si="3"/>
        <v>#DIV/0!</v>
      </c>
      <c r="DZ14" s="133" t="e">
        <f t="shared" si="3"/>
        <v>#DIV/0!</v>
      </c>
      <c r="EA14" s="133" t="e">
        <f t="shared" si="3"/>
        <v>#DIV/0!</v>
      </c>
      <c r="EB14" s="133" t="e">
        <f t="shared" si="3"/>
        <v>#DIV/0!</v>
      </c>
      <c r="EC14" s="133" t="e">
        <f t="shared" si="3"/>
        <v>#DIV/0!</v>
      </c>
      <c r="ED14" s="133" t="e">
        <f t="shared" si="3"/>
        <v>#DIV/0!</v>
      </c>
    </row>
    <row r="15" spans="1:134" ht="22.5">
      <c r="A15" s="72">
        <v>11</v>
      </c>
      <c r="B15" s="194" t="s">
        <v>283</v>
      </c>
      <c r="C15" s="20">
        <v>41</v>
      </c>
      <c r="D15" s="20">
        <v>0</v>
      </c>
      <c r="E15" s="20">
        <v>32</v>
      </c>
      <c r="F15" s="20">
        <v>9</v>
      </c>
      <c r="G15" s="281">
        <v>15</v>
      </c>
      <c r="H15" s="281">
        <v>26</v>
      </c>
      <c r="I15" s="281">
        <v>41</v>
      </c>
      <c r="J15" s="281">
        <v>0</v>
      </c>
      <c r="K15" s="281">
        <v>0</v>
      </c>
      <c r="L15" s="281">
        <v>0</v>
      </c>
      <c r="M15" s="20">
        <v>41</v>
      </c>
      <c r="N15" s="20">
        <v>228</v>
      </c>
      <c r="O15" s="20">
        <v>1</v>
      </c>
      <c r="P15" s="20">
        <v>154</v>
      </c>
      <c r="Q15" s="20">
        <v>78</v>
      </c>
      <c r="R15" s="20">
        <v>94</v>
      </c>
      <c r="S15" s="20">
        <v>138</v>
      </c>
      <c r="T15" s="20">
        <v>232</v>
      </c>
      <c r="U15" s="20">
        <v>0</v>
      </c>
      <c r="V15" s="20">
        <v>0</v>
      </c>
      <c r="W15" s="20">
        <v>0</v>
      </c>
      <c r="X15" s="20">
        <v>232</v>
      </c>
      <c r="Y15" s="100">
        <f t="shared" si="0"/>
        <v>17.982456140350877</v>
      </c>
      <c r="Z15" s="100">
        <f t="shared" si="0"/>
        <v>0</v>
      </c>
      <c r="AA15" s="100">
        <f t="shared" si="0"/>
        <v>20.779220779220779</v>
      </c>
      <c r="AB15" s="100">
        <f t="shared" si="0"/>
        <v>11.538461538461538</v>
      </c>
      <c r="AC15" s="100">
        <f t="shared" si="0"/>
        <v>15.957446808510639</v>
      </c>
      <c r="AD15" s="100">
        <f t="shared" si="0"/>
        <v>18.840579710144929</v>
      </c>
      <c r="AE15" s="100">
        <f t="shared" si="0"/>
        <v>17.672413793103448</v>
      </c>
      <c r="AF15" s="100" t="e">
        <f t="shared" si="0"/>
        <v>#DIV/0!</v>
      </c>
      <c r="AG15" s="100" t="e">
        <f t="shared" si="0"/>
        <v>#DIV/0!</v>
      </c>
      <c r="AH15" s="100" t="e">
        <f t="shared" si="0"/>
        <v>#DIV/0!</v>
      </c>
      <c r="AI15" s="100">
        <f t="shared" si="0"/>
        <v>17.672413793103448</v>
      </c>
      <c r="AJ15" s="26">
        <v>62</v>
      </c>
      <c r="AK15" s="26">
        <v>1</v>
      </c>
      <c r="AL15" s="26">
        <v>37</v>
      </c>
      <c r="AM15" s="26">
        <v>26</v>
      </c>
      <c r="AN15" s="26">
        <v>21</v>
      </c>
      <c r="AO15" s="26">
        <v>42</v>
      </c>
      <c r="AP15" s="26">
        <v>63</v>
      </c>
      <c r="AQ15" s="26">
        <v>0</v>
      </c>
      <c r="AR15" s="26">
        <v>0</v>
      </c>
      <c r="AS15" s="26">
        <v>0</v>
      </c>
      <c r="AT15" s="26">
        <v>63</v>
      </c>
      <c r="AU15" s="26">
        <v>692</v>
      </c>
      <c r="AV15" s="26">
        <v>4</v>
      </c>
      <c r="AW15" s="26">
        <v>409</v>
      </c>
      <c r="AX15" s="26">
        <v>287</v>
      </c>
      <c r="AY15" s="26">
        <v>239</v>
      </c>
      <c r="AZ15" s="26">
        <v>457</v>
      </c>
      <c r="BA15" s="26">
        <v>697</v>
      </c>
      <c r="BB15" s="26">
        <v>0</v>
      </c>
      <c r="BC15" s="26">
        <v>0</v>
      </c>
      <c r="BD15" s="26">
        <v>0</v>
      </c>
      <c r="BE15" s="26">
        <v>697</v>
      </c>
      <c r="BF15" s="118">
        <f t="shared" si="1"/>
        <v>8.9595375722543356</v>
      </c>
      <c r="BG15" s="118">
        <f t="shared" si="1"/>
        <v>25</v>
      </c>
      <c r="BH15" s="118">
        <f t="shared" si="1"/>
        <v>9.0464547677261606</v>
      </c>
      <c r="BI15" s="118">
        <f t="shared" si="1"/>
        <v>9.0592334494773521</v>
      </c>
      <c r="BJ15" s="118">
        <f t="shared" si="1"/>
        <v>8.7866108786610866</v>
      </c>
      <c r="BK15" s="118">
        <f t="shared" si="1"/>
        <v>9.1903719912472646</v>
      </c>
      <c r="BL15" s="118">
        <f t="shared" si="1"/>
        <v>9.0387374461979917</v>
      </c>
      <c r="BM15" s="118" t="e">
        <f t="shared" si="1"/>
        <v>#DIV/0!</v>
      </c>
      <c r="BN15" s="118" t="e">
        <f t="shared" si="1"/>
        <v>#DIV/0!</v>
      </c>
      <c r="BO15" s="118" t="e">
        <f t="shared" si="1"/>
        <v>#DIV/0!</v>
      </c>
      <c r="BP15" s="118">
        <f t="shared" si="1"/>
        <v>9.0387374461979917</v>
      </c>
      <c r="BQ15" s="28">
        <v>4</v>
      </c>
      <c r="BR15" s="28">
        <v>0</v>
      </c>
      <c r="BS15" s="28">
        <v>1</v>
      </c>
      <c r="BT15" s="28">
        <v>3</v>
      </c>
      <c r="BU15" s="28">
        <v>1</v>
      </c>
      <c r="BV15" s="28">
        <v>3</v>
      </c>
      <c r="BW15" s="28">
        <v>4</v>
      </c>
      <c r="BX15" s="28">
        <v>0</v>
      </c>
      <c r="BY15" s="28">
        <v>0</v>
      </c>
      <c r="BZ15" s="28">
        <v>0</v>
      </c>
      <c r="CA15" s="28">
        <v>4</v>
      </c>
      <c r="CB15" s="28">
        <v>29</v>
      </c>
      <c r="CC15" s="28">
        <v>0</v>
      </c>
      <c r="CD15" s="28">
        <v>16</v>
      </c>
      <c r="CE15" s="28">
        <v>13</v>
      </c>
      <c r="CF15" s="28">
        <v>7</v>
      </c>
      <c r="CG15" s="28">
        <v>22</v>
      </c>
      <c r="CH15" s="28">
        <v>29</v>
      </c>
      <c r="CI15" s="28">
        <v>0</v>
      </c>
      <c r="CJ15" s="28">
        <v>0</v>
      </c>
      <c r="CK15" s="28">
        <v>0</v>
      </c>
      <c r="CL15" s="28">
        <v>29</v>
      </c>
      <c r="CM15" s="132">
        <f t="shared" si="2"/>
        <v>13.793103448275861</v>
      </c>
      <c r="CN15" s="132" t="e">
        <f t="shared" si="2"/>
        <v>#DIV/0!</v>
      </c>
      <c r="CO15" s="132">
        <f t="shared" si="2"/>
        <v>6.25</v>
      </c>
      <c r="CP15" s="132">
        <f t="shared" si="2"/>
        <v>23.076923076923077</v>
      </c>
      <c r="CQ15" s="132">
        <f t="shared" si="2"/>
        <v>14.285714285714285</v>
      </c>
      <c r="CR15" s="132">
        <f t="shared" si="2"/>
        <v>13.636363636363635</v>
      </c>
      <c r="CS15" s="132">
        <f t="shared" si="2"/>
        <v>13.793103448275861</v>
      </c>
      <c r="CT15" s="132" t="e">
        <f t="shared" si="2"/>
        <v>#DIV/0!</v>
      </c>
      <c r="CU15" s="132" t="e">
        <f t="shared" si="2"/>
        <v>#DIV/0!</v>
      </c>
      <c r="CV15" s="132" t="e">
        <f t="shared" si="2"/>
        <v>#DIV/0!</v>
      </c>
      <c r="CW15" s="132">
        <f t="shared" si="2"/>
        <v>13.793103448275861</v>
      </c>
      <c r="CX15" s="31">
        <v>0</v>
      </c>
      <c r="CY15" s="31">
        <v>0</v>
      </c>
      <c r="CZ15" s="31">
        <v>0</v>
      </c>
      <c r="DA15" s="31">
        <v>0</v>
      </c>
      <c r="DB15" s="31">
        <v>0</v>
      </c>
      <c r="DC15" s="31">
        <v>0</v>
      </c>
      <c r="DD15" s="31">
        <v>0</v>
      </c>
      <c r="DE15" s="31">
        <v>0</v>
      </c>
      <c r="DF15" s="31">
        <v>0</v>
      </c>
      <c r="DG15" s="31">
        <v>0</v>
      </c>
      <c r="DH15" s="31">
        <v>0</v>
      </c>
      <c r="DI15" s="31">
        <v>0</v>
      </c>
      <c r="DJ15" s="31">
        <v>0</v>
      </c>
      <c r="DK15" s="31">
        <v>0</v>
      </c>
      <c r="DL15" s="31">
        <v>0</v>
      </c>
      <c r="DM15" s="31">
        <v>0</v>
      </c>
      <c r="DN15" s="31">
        <v>0</v>
      </c>
      <c r="DO15" s="31">
        <v>0</v>
      </c>
      <c r="DP15" s="31">
        <v>0</v>
      </c>
      <c r="DQ15" s="31">
        <v>0</v>
      </c>
      <c r="DR15" s="31">
        <v>0</v>
      </c>
      <c r="DS15" s="31">
        <v>0</v>
      </c>
      <c r="DT15" s="133" t="e">
        <f t="shared" si="3"/>
        <v>#DIV/0!</v>
      </c>
      <c r="DU15" s="133" t="e">
        <f t="shared" si="3"/>
        <v>#DIV/0!</v>
      </c>
      <c r="DV15" s="133" t="e">
        <f t="shared" si="3"/>
        <v>#DIV/0!</v>
      </c>
      <c r="DW15" s="133" t="e">
        <f t="shared" si="3"/>
        <v>#DIV/0!</v>
      </c>
      <c r="DX15" s="133" t="e">
        <f t="shared" si="3"/>
        <v>#DIV/0!</v>
      </c>
      <c r="DY15" s="133" t="e">
        <f t="shared" si="3"/>
        <v>#DIV/0!</v>
      </c>
      <c r="DZ15" s="133" t="e">
        <f t="shared" si="3"/>
        <v>#DIV/0!</v>
      </c>
      <c r="EA15" s="133" t="e">
        <f t="shared" si="3"/>
        <v>#DIV/0!</v>
      </c>
      <c r="EB15" s="133" t="e">
        <f t="shared" si="3"/>
        <v>#DIV/0!</v>
      </c>
      <c r="EC15" s="133" t="e">
        <f t="shared" si="3"/>
        <v>#DIV/0!</v>
      </c>
      <c r="ED15" s="133" t="e">
        <f t="shared" si="3"/>
        <v>#DIV/0!</v>
      </c>
    </row>
    <row r="16" spans="1:134" ht="22.5">
      <c r="A16" s="72">
        <v>12</v>
      </c>
      <c r="B16" s="194" t="s">
        <v>284</v>
      </c>
      <c r="C16" s="20">
        <v>1</v>
      </c>
      <c r="D16" s="20">
        <v>0</v>
      </c>
      <c r="E16" s="20">
        <v>1</v>
      </c>
      <c r="F16" s="20">
        <v>0</v>
      </c>
      <c r="G16" s="281">
        <v>0</v>
      </c>
      <c r="H16" s="281">
        <v>1</v>
      </c>
      <c r="I16" s="281">
        <v>1</v>
      </c>
      <c r="J16" s="281">
        <v>0</v>
      </c>
      <c r="K16" s="281">
        <v>0</v>
      </c>
      <c r="L16" s="281">
        <v>0</v>
      </c>
      <c r="M16" s="20">
        <v>1</v>
      </c>
      <c r="N16" s="20">
        <v>134</v>
      </c>
      <c r="O16" s="20">
        <v>0</v>
      </c>
      <c r="P16" s="20">
        <v>82</v>
      </c>
      <c r="Q16" s="20">
        <v>58</v>
      </c>
      <c r="R16" s="20">
        <v>52</v>
      </c>
      <c r="S16" s="20">
        <v>58</v>
      </c>
      <c r="T16" s="20">
        <v>104</v>
      </c>
      <c r="U16" s="20">
        <v>0</v>
      </c>
      <c r="V16" s="20">
        <v>0</v>
      </c>
      <c r="W16" s="20">
        <v>6</v>
      </c>
      <c r="X16" s="20">
        <v>110</v>
      </c>
      <c r="Y16" s="100">
        <f t="shared" si="0"/>
        <v>0.74626865671641784</v>
      </c>
      <c r="Z16" s="100" t="e">
        <f t="shared" si="0"/>
        <v>#DIV/0!</v>
      </c>
      <c r="AA16" s="100">
        <f t="shared" si="0"/>
        <v>1.2195121951219512</v>
      </c>
      <c r="AB16" s="100">
        <f t="shared" si="0"/>
        <v>0</v>
      </c>
      <c r="AC16" s="100">
        <f t="shared" si="0"/>
        <v>0</v>
      </c>
      <c r="AD16" s="100">
        <f t="shared" si="0"/>
        <v>1.7241379310344827</v>
      </c>
      <c r="AE16" s="100">
        <f t="shared" si="0"/>
        <v>0.96153846153846156</v>
      </c>
      <c r="AF16" s="100" t="e">
        <f t="shared" si="0"/>
        <v>#DIV/0!</v>
      </c>
      <c r="AG16" s="100" t="e">
        <f t="shared" si="0"/>
        <v>#DIV/0!</v>
      </c>
      <c r="AH16" s="100">
        <f t="shared" si="0"/>
        <v>0</v>
      </c>
      <c r="AI16" s="100">
        <f t="shared" si="0"/>
        <v>0.90909090909090906</v>
      </c>
      <c r="AJ16" s="26">
        <v>0</v>
      </c>
      <c r="AK16" s="26">
        <v>0</v>
      </c>
      <c r="AL16" s="26">
        <v>0</v>
      </c>
      <c r="AM16" s="26">
        <v>0</v>
      </c>
      <c r="AN16" s="26">
        <v>0</v>
      </c>
      <c r="AO16" s="26">
        <v>0</v>
      </c>
      <c r="AP16" s="26">
        <v>0</v>
      </c>
      <c r="AQ16" s="26">
        <v>0</v>
      </c>
      <c r="AR16" s="26">
        <v>0</v>
      </c>
      <c r="AS16" s="26">
        <v>0</v>
      </c>
      <c r="AT16" s="26">
        <v>0</v>
      </c>
      <c r="AU16" s="26">
        <v>27</v>
      </c>
      <c r="AV16" s="26">
        <v>1</v>
      </c>
      <c r="AW16" s="26">
        <v>24</v>
      </c>
      <c r="AX16" s="26">
        <v>4</v>
      </c>
      <c r="AY16" s="26">
        <v>15</v>
      </c>
      <c r="AZ16" s="26">
        <v>13</v>
      </c>
      <c r="BA16" s="26">
        <v>26</v>
      </c>
      <c r="BB16" s="26">
        <v>0</v>
      </c>
      <c r="BC16" s="26">
        <v>0</v>
      </c>
      <c r="BD16" s="26">
        <v>2</v>
      </c>
      <c r="BE16" s="26">
        <v>28</v>
      </c>
      <c r="BF16" s="118">
        <f t="shared" si="1"/>
        <v>0</v>
      </c>
      <c r="BG16" s="118">
        <f t="shared" si="1"/>
        <v>0</v>
      </c>
      <c r="BH16" s="118">
        <f t="shared" si="1"/>
        <v>0</v>
      </c>
      <c r="BI16" s="118">
        <f t="shared" si="1"/>
        <v>0</v>
      </c>
      <c r="BJ16" s="118">
        <f t="shared" si="1"/>
        <v>0</v>
      </c>
      <c r="BK16" s="118">
        <f t="shared" si="1"/>
        <v>0</v>
      </c>
      <c r="BL16" s="118">
        <f t="shared" si="1"/>
        <v>0</v>
      </c>
      <c r="BM16" s="118" t="e">
        <f t="shared" si="1"/>
        <v>#DIV/0!</v>
      </c>
      <c r="BN16" s="118" t="e">
        <f t="shared" si="1"/>
        <v>#DIV/0!</v>
      </c>
      <c r="BO16" s="118">
        <f t="shared" si="1"/>
        <v>0</v>
      </c>
      <c r="BP16" s="118">
        <f t="shared" si="1"/>
        <v>0</v>
      </c>
      <c r="BQ16" s="28">
        <v>0</v>
      </c>
      <c r="BR16" s="28">
        <v>0</v>
      </c>
      <c r="BS16" s="28">
        <v>0</v>
      </c>
      <c r="BT16" s="28">
        <v>0</v>
      </c>
      <c r="BU16" s="28">
        <v>0</v>
      </c>
      <c r="BV16" s="28">
        <v>0</v>
      </c>
      <c r="BW16" s="28">
        <v>0</v>
      </c>
      <c r="BX16" s="28">
        <v>0</v>
      </c>
      <c r="BY16" s="28">
        <v>0</v>
      </c>
      <c r="BZ16" s="28">
        <v>0</v>
      </c>
      <c r="CA16" s="28">
        <v>0</v>
      </c>
      <c r="CB16" s="28">
        <v>112</v>
      </c>
      <c r="CC16" s="28">
        <v>0</v>
      </c>
      <c r="CD16" s="28">
        <v>69</v>
      </c>
      <c r="CE16" s="28">
        <v>43</v>
      </c>
      <c r="CF16" s="28">
        <v>52</v>
      </c>
      <c r="CG16" s="28">
        <v>60</v>
      </c>
      <c r="CH16" s="28">
        <v>108</v>
      </c>
      <c r="CI16" s="28">
        <v>0</v>
      </c>
      <c r="CJ16" s="28">
        <v>0</v>
      </c>
      <c r="CK16" s="28">
        <v>4</v>
      </c>
      <c r="CL16" s="28">
        <v>112</v>
      </c>
      <c r="CM16" s="132">
        <f t="shared" si="2"/>
        <v>0</v>
      </c>
      <c r="CN16" s="132" t="e">
        <f t="shared" si="2"/>
        <v>#DIV/0!</v>
      </c>
      <c r="CO16" s="132">
        <f t="shared" si="2"/>
        <v>0</v>
      </c>
      <c r="CP16" s="132">
        <f t="shared" si="2"/>
        <v>0</v>
      </c>
      <c r="CQ16" s="132">
        <f t="shared" si="2"/>
        <v>0</v>
      </c>
      <c r="CR16" s="132">
        <f t="shared" si="2"/>
        <v>0</v>
      </c>
      <c r="CS16" s="132">
        <f t="shared" si="2"/>
        <v>0</v>
      </c>
      <c r="CT16" s="132" t="e">
        <f t="shared" si="2"/>
        <v>#DIV/0!</v>
      </c>
      <c r="CU16" s="132" t="e">
        <f t="shared" si="2"/>
        <v>#DIV/0!</v>
      </c>
      <c r="CV16" s="132">
        <f t="shared" si="2"/>
        <v>0</v>
      </c>
      <c r="CW16" s="132">
        <f t="shared" si="2"/>
        <v>0</v>
      </c>
      <c r="CX16" s="31">
        <v>0</v>
      </c>
      <c r="CY16" s="31">
        <v>0</v>
      </c>
      <c r="CZ16" s="31">
        <v>0</v>
      </c>
      <c r="DA16" s="31">
        <v>0</v>
      </c>
      <c r="DB16" s="31">
        <v>0</v>
      </c>
      <c r="DC16" s="31">
        <v>0</v>
      </c>
      <c r="DD16" s="31">
        <v>0</v>
      </c>
      <c r="DE16" s="31">
        <v>0</v>
      </c>
      <c r="DF16" s="31">
        <v>0</v>
      </c>
      <c r="DG16" s="31">
        <v>0</v>
      </c>
      <c r="DH16" s="31">
        <v>0</v>
      </c>
      <c r="DI16" s="31">
        <v>130</v>
      </c>
      <c r="DJ16" s="31">
        <v>0</v>
      </c>
      <c r="DK16" s="31">
        <v>77</v>
      </c>
      <c r="DL16" s="31">
        <v>53</v>
      </c>
      <c r="DM16" s="31">
        <v>73</v>
      </c>
      <c r="DN16" s="31">
        <v>57</v>
      </c>
      <c r="DO16" s="31">
        <v>115</v>
      </c>
      <c r="DP16" s="31">
        <v>0</v>
      </c>
      <c r="DQ16" s="31">
        <v>0</v>
      </c>
      <c r="DR16" s="31">
        <v>15</v>
      </c>
      <c r="DS16" s="31">
        <v>130</v>
      </c>
      <c r="DT16" s="133">
        <f t="shared" si="3"/>
        <v>0</v>
      </c>
      <c r="DU16" s="133" t="e">
        <f t="shared" si="3"/>
        <v>#DIV/0!</v>
      </c>
      <c r="DV16" s="133">
        <f t="shared" si="3"/>
        <v>0</v>
      </c>
      <c r="DW16" s="133">
        <f t="shared" si="3"/>
        <v>0</v>
      </c>
      <c r="DX16" s="133">
        <f t="shared" si="3"/>
        <v>0</v>
      </c>
      <c r="DY16" s="133">
        <f t="shared" si="3"/>
        <v>0</v>
      </c>
      <c r="DZ16" s="133">
        <f t="shared" si="3"/>
        <v>0</v>
      </c>
      <c r="EA16" s="133" t="e">
        <f t="shared" si="3"/>
        <v>#DIV/0!</v>
      </c>
      <c r="EB16" s="133" t="e">
        <f t="shared" si="3"/>
        <v>#DIV/0!</v>
      </c>
      <c r="EC16" s="133">
        <f t="shared" si="3"/>
        <v>0</v>
      </c>
      <c r="ED16" s="133">
        <f t="shared" si="3"/>
        <v>0</v>
      </c>
    </row>
    <row r="17" spans="1:134" ht="22.5">
      <c r="A17" s="72">
        <v>13</v>
      </c>
      <c r="B17" s="194" t="s">
        <v>285</v>
      </c>
      <c r="C17" s="20">
        <v>3</v>
      </c>
      <c r="D17" s="20">
        <v>0</v>
      </c>
      <c r="E17" s="20">
        <v>3</v>
      </c>
      <c r="F17" s="20">
        <v>0</v>
      </c>
      <c r="G17" s="281">
        <v>0</v>
      </c>
      <c r="H17" s="281">
        <v>3</v>
      </c>
      <c r="I17" s="281">
        <v>0</v>
      </c>
      <c r="J17" s="281">
        <v>3</v>
      </c>
      <c r="K17" s="281">
        <v>0</v>
      </c>
      <c r="L17" s="281">
        <v>0</v>
      </c>
      <c r="M17" s="20">
        <v>3</v>
      </c>
      <c r="N17" s="20">
        <v>105</v>
      </c>
      <c r="O17" s="20">
        <v>0</v>
      </c>
      <c r="P17" s="20">
        <v>85</v>
      </c>
      <c r="Q17" s="20">
        <v>26</v>
      </c>
      <c r="R17" s="20">
        <v>58</v>
      </c>
      <c r="S17" s="20">
        <v>53</v>
      </c>
      <c r="T17" s="20">
        <v>0</v>
      </c>
      <c r="U17" s="20">
        <v>111</v>
      </c>
      <c r="V17" s="20">
        <v>0</v>
      </c>
      <c r="W17" s="20">
        <v>0</v>
      </c>
      <c r="X17" s="20">
        <v>111</v>
      </c>
      <c r="Y17" s="100">
        <f t="shared" si="0"/>
        <v>2.8571428571428572</v>
      </c>
      <c r="Z17" s="100" t="e">
        <f t="shared" si="0"/>
        <v>#DIV/0!</v>
      </c>
      <c r="AA17" s="100">
        <f t="shared" si="0"/>
        <v>3.5294117647058822</v>
      </c>
      <c r="AB17" s="100">
        <f t="shared" si="0"/>
        <v>0</v>
      </c>
      <c r="AC17" s="100">
        <f t="shared" si="0"/>
        <v>0</v>
      </c>
      <c r="AD17" s="100">
        <f t="shared" si="0"/>
        <v>5.6603773584905666</v>
      </c>
      <c r="AE17" s="100" t="e">
        <f t="shared" si="0"/>
        <v>#DIV/0!</v>
      </c>
      <c r="AF17" s="100">
        <f t="shared" si="0"/>
        <v>2.7027027027027026</v>
      </c>
      <c r="AG17" s="100" t="e">
        <f t="shared" si="0"/>
        <v>#DIV/0!</v>
      </c>
      <c r="AH17" s="100" t="e">
        <f t="shared" si="0"/>
        <v>#DIV/0!</v>
      </c>
      <c r="AI17" s="100">
        <f t="shared" si="0"/>
        <v>2.7027027027027026</v>
      </c>
      <c r="AJ17" s="26">
        <v>3</v>
      </c>
      <c r="AK17" s="26">
        <v>2</v>
      </c>
      <c r="AL17" s="26">
        <v>3</v>
      </c>
      <c r="AM17" s="26">
        <v>2</v>
      </c>
      <c r="AN17" s="26">
        <v>3</v>
      </c>
      <c r="AO17" s="26">
        <v>2</v>
      </c>
      <c r="AP17" s="26">
        <v>0</v>
      </c>
      <c r="AQ17" s="26">
        <v>5</v>
      </c>
      <c r="AR17" s="26">
        <v>0</v>
      </c>
      <c r="AS17" s="26">
        <v>0</v>
      </c>
      <c r="AT17" s="26">
        <v>5</v>
      </c>
      <c r="AU17" s="26">
        <v>97</v>
      </c>
      <c r="AV17" s="26">
        <v>8</v>
      </c>
      <c r="AW17" s="26">
        <v>72</v>
      </c>
      <c r="AX17" s="26">
        <v>33</v>
      </c>
      <c r="AY17" s="26">
        <v>59</v>
      </c>
      <c r="AZ17" s="26">
        <v>46</v>
      </c>
      <c r="BA17" s="26">
        <v>0</v>
      </c>
      <c r="BB17" s="26">
        <v>105</v>
      </c>
      <c r="BC17" s="26">
        <v>0</v>
      </c>
      <c r="BD17" s="26">
        <v>0</v>
      </c>
      <c r="BE17" s="26">
        <v>105</v>
      </c>
      <c r="BF17" s="118">
        <f t="shared" si="1"/>
        <v>3.0927835051546393</v>
      </c>
      <c r="BG17" s="118">
        <f t="shared" si="1"/>
        <v>25</v>
      </c>
      <c r="BH17" s="118">
        <f t="shared" si="1"/>
        <v>4.1666666666666661</v>
      </c>
      <c r="BI17" s="118">
        <f t="shared" si="1"/>
        <v>6.0606060606060606</v>
      </c>
      <c r="BJ17" s="118">
        <f t="shared" si="1"/>
        <v>5.0847457627118651</v>
      </c>
      <c r="BK17" s="118">
        <f t="shared" si="1"/>
        <v>4.3478260869565215</v>
      </c>
      <c r="BL17" s="118" t="e">
        <f t="shared" si="1"/>
        <v>#DIV/0!</v>
      </c>
      <c r="BM17" s="118">
        <f t="shared" si="1"/>
        <v>4.7619047619047619</v>
      </c>
      <c r="BN17" s="118" t="e">
        <f t="shared" si="1"/>
        <v>#DIV/0!</v>
      </c>
      <c r="BO17" s="118" t="e">
        <f t="shared" si="1"/>
        <v>#DIV/0!</v>
      </c>
      <c r="BP17" s="118">
        <f t="shared" si="1"/>
        <v>4.7619047619047619</v>
      </c>
      <c r="BQ17" s="28">
        <v>14</v>
      </c>
      <c r="BR17" s="28">
        <v>1</v>
      </c>
      <c r="BS17" s="28">
        <v>14</v>
      </c>
      <c r="BT17" s="28">
        <v>1</v>
      </c>
      <c r="BU17" s="28">
        <v>8</v>
      </c>
      <c r="BV17" s="28">
        <v>7</v>
      </c>
      <c r="BW17" s="28">
        <v>0</v>
      </c>
      <c r="BX17" s="28">
        <v>15</v>
      </c>
      <c r="BY17" s="28">
        <v>0</v>
      </c>
      <c r="BZ17" s="28">
        <v>0</v>
      </c>
      <c r="CA17" s="28">
        <v>15</v>
      </c>
      <c r="CB17" s="28">
        <v>115</v>
      </c>
      <c r="CC17" s="28">
        <v>11</v>
      </c>
      <c r="CD17" s="28">
        <v>99</v>
      </c>
      <c r="CE17" s="28">
        <v>27</v>
      </c>
      <c r="CF17" s="28">
        <v>57</v>
      </c>
      <c r="CG17" s="28">
        <v>69</v>
      </c>
      <c r="CH17" s="28">
        <v>0</v>
      </c>
      <c r="CI17" s="28">
        <v>126</v>
      </c>
      <c r="CJ17" s="28">
        <v>0</v>
      </c>
      <c r="CK17" s="28">
        <v>0</v>
      </c>
      <c r="CL17" s="28">
        <v>126</v>
      </c>
      <c r="CM17" s="132">
        <f t="shared" si="2"/>
        <v>12.173913043478262</v>
      </c>
      <c r="CN17" s="132">
        <f t="shared" si="2"/>
        <v>9.0909090909090917</v>
      </c>
      <c r="CO17" s="132">
        <f t="shared" si="2"/>
        <v>14.14141414141414</v>
      </c>
      <c r="CP17" s="132">
        <f t="shared" si="2"/>
        <v>3.7037037037037033</v>
      </c>
      <c r="CQ17" s="132">
        <f t="shared" si="2"/>
        <v>14.035087719298245</v>
      </c>
      <c r="CR17" s="132">
        <f t="shared" si="2"/>
        <v>10.144927536231885</v>
      </c>
      <c r="CS17" s="132" t="e">
        <f t="shared" si="2"/>
        <v>#DIV/0!</v>
      </c>
      <c r="CT17" s="132">
        <f t="shared" si="2"/>
        <v>11.904761904761903</v>
      </c>
      <c r="CU17" s="132" t="e">
        <f t="shared" si="2"/>
        <v>#DIV/0!</v>
      </c>
      <c r="CV17" s="132" t="e">
        <f t="shared" si="2"/>
        <v>#DIV/0!</v>
      </c>
      <c r="CW17" s="132">
        <f t="shared" si="2"/>
        <v>11.904761904761903</v>
      </c>
      <c r="CX17" s="31">
        <v>7</v>
      </c>
      <c r="CY17" s="31">
        <v>0</v>
      </c>
      <c r="CZ17" s="31">
        <v>6</v>
      </c>
      <c r="DA17" s="31">
        <v>1</v>
      </c>
      <c r="DB17" s="31">
        <v>3</v>
      </c>
      <c r="DC17" s="31">
        <v>4</v>
      </c>
      <c r="DD17" s="31">
        <v>0</v>
      </c>
      <c r="DE17" s="31">
        <v>7</v>
      </c>
      <c r="DF17" s="31">
        <v>0</v>
      </c>
      <c r="DG17" s="31">
        <v>0</v>
      </c>
      <c r="DH17" s="31">
        <v>7</v>
      </c>
      <c r="DI17" s="31">
        <v>74</v>
      </c>
      <c r="DJ17" s="31">
        <v>5</v>
      </c>
      <c r="DK17" s="31">
        <v>63</v>
      </c>
      <c r="DL17" s="31">
        <v>16</v>
      </c>
      <c r="DM17" s="31">
        <v>37</v>
      </c>
      <c r="DN17" s="31">
        <v>42</v>
      </c>
      <c r="DO17" s="31">
        <v>0</v>
      </c>
      <c r="DP17" s="31">
        <v>79</v>
      </c>
      <c r="DQ17" s="31">
        <v>0</v>
      </c>
      <c r="DR17" s="31">
        <v>0</v>
      </c>
      <c r="DS17" s="31">
        <v>79</v>
      </c>
      <c r="DT17" s="133">
        <f t="shared" si="3"/>
        <v>9.4594594594594597</v>
      </c>
      <c r="DU17" s="133">
        <f t="shared" si="3"/>
        <v>0</v>
      </c>
      <c r="DV17" s="133">
        <f t="shared" si="3"/>
        <v>9.5238095238095237</v>
      </c>
      <c r="DW17" s="133">
        <f t="shared" si="3"/>
        <v>6.25</v>
      </c>
      <c r="DX17" s="133">
        <f t="shared" si="3"/>
        <v>8.1081081081081088</v>
      </c>
      <c r="DY17" s="133">
        <f t="shared" si="3"/>
        <v>9.5238095238095237</v>
      </c>
      <c r="DZ17" s="133" t="e">
        <f t="shared" si="3"/>
        <v>#DIV/0!</v>
      </c>
      <c r="EA17" s="133">
        <f t="shared" si="3"/>
        <v>8.8607594936708853</v>
      </c>
      <c r="EB17" s="133" t="e">
        <f t="shared" si="3"/>
        <v>#DIV/0!</v>
      </c>
      <c r="EC17" s="133" t="e">
        <f t="shared" si="3"/>
        <v>#DIV/0!</v>
      </c>
      <c r="ED17" s="133">
        <f t="shared" si="3"/>
        <v>8.8607594936708853</v>
      </c>
    </row>
    <row r="18" spans="1:134" ht="22.5">
      <c r="A18" s="72">
        <v>14</v>
      </c>
      <c r="B18" s="194" t="s">
        <v>286</v>
      </c>
      <c r="C18" s="20">
        <v>0</v>
      </c>
      <c r="D18" s="20">
        <v>1</v>
      </c>
      <c r="E18" s="20">
        <v>0</v>
      </c>
      <c r="F18" s="20">
        <v>1</v>
      </c>
      <c r="G18" s="281">
        <v>0</v>
      </c>
      <c r="H18" s="281">
        <v>1</v>
      </c>
      <c r="I18" s="281">
        <v>1</v>
      </c>
      <c r="J18" s="281">
        <v>0</v>
      </c>
      <c r="K18" s="281">
        <v>0</v>
      </c>
      <c r="L18" s="281">
        <v>0</v>
      </c>
      <c r="M18" s="20">
        <v>1</v>
      </c>
      <c r="N18" s="20">
        <v>8</v>
      </c>
      <c r="O18" s="20">
        <v>1</v>
      </c>
      <c r="P18" s="20">
        <v>5</v>
      </c>
      <c r="Q18" s="20">
        <v>4</v>
      </c>
      <c r="R18" s="20">
        <v>2</v>
      </c>
      <c r="S18" s="20">
        <v>7</v>
      </c>
      <c r="T18" s="20">
        <v>9</v>
      </c>
      <c r="U18" s="20">
        <v>0</v>
      </c>
      <c r="V18" s="20">
        <v>0</v>
      </c>
      <c r="W18" s="20">
        <v>0</v>
      </c>
      <c r="X18" s="20">
        <v>9</v>
      </c>
      <c r="Y18" s="100">
        <f t="shared" si="0"/>
        <v>0</v>
      </c>
      <c r="Z18" s="100">
        <f t="shared" si="0"/>
        <v>100</v>
      </c>
      <c r="AA18" s="100">
        <f t="shared" si="0"/>
        <v>0</v>
      </c>
      <c r="AB18" s="100">
        <f t="shared" si="0"/>
        <v>25</v>
      </c>
      <c r="AC18" s="100">
        <f t="shared" si="0"/>
        <v>0</v>
      </c>
      <c r="AD18" s="100">
        <f t="shared" si="0"/>
        <v>14.285714285714285</v>
      </c>
      <c r="AE18" s="100">
        <f t="shared" si="0"/>
        <v>11.111111111111111</v>
      </c>
      <c r="AF18" s="100" t="e">
        <f t="shared" si="0"/>
        <v>#DIV/0!</v>
      </c>
      <c r="AG18" s="100" t="e">
        <f t="shared" si="0"/>
        <v>#DIV/0!</v>
      </c>
      <c r="AH18" s="100" t="e">
        <f t="shared" si="0"/>
        <v>#DIV/0!</v>
      </c>
      <c r="AI18" s="100">
        <f t="shared" si="0"/>
        <v>11.111111111111111</v>
      </c>
      <c r="AJ18" s="26">
        <v>0</v>
      </c>
      <c r="AK18" s="26">
        <v>0</v>
      </c>
      <c r="AL18" s="26">
        <v>0</v>
      </c>
      <c r="AM18" s="26">
        <v>0</v>
      </c>
      <c r="AN18" s="26">
        <v>0</v>
      </c>
      <c r="AO18" s="26">
        <v>0</v>
      </c>
      <c r="AP18" s="26">
        <v>0</v>
      </c>
      <c r="AQ18" s="26">
        <v>0</v>
      </c>
      <c r="AR18" s="26">
        <v>0</v>
      </c>
      <c r="AS18" s="26">
        <v>0</v>
      </c>
      <c r="AT18" s="26">
        <v>0</v>
      </c>
      <c r="AU18" s="26">
        <v>2</v>
      </c>
      <c r="AV18" s="26">
        <v>1</v>
      </c>
      <c r="AW18" s="26">
        <v>1</v>
      </c>
      <c r="AX18" s="26">
        <v>2</v>
      </c>
      <c r="AY18" s="26">
        <v>0</v>
      </c>
      <c r="AZ18" s="26">
        <v>3</v>
      </c>
      <c r="BA18" s="26">
        <v>3</v>
      </c>
      <c r="BB18" s="26">
        <v>0</v>
      </c>
      <c r="BC18" s="26">
        <v>0</v>
      </c>
      <c r="BD18" s="26">
        <v>0</v>
      </c>
      <c r="BE18" s="26">
        <v>3</v>
      </c>
      <c r="BF18" s="118">
        <f t="shared" si="1"/>
        <v>0</v>
      </c>
      <c r="BG18" s="118">
        <f t="shared" si="1"/>
        <v>0</v>
      </c>
      <c r="BH18" s="118">
        <f t="shared" si="1"/>
        <v>0</v>
      </c>
      <c r="BI18" s="118">
        <f t="shared" si="1"/>
        <v>0</v>
      </c>
      <c r="BJ18" s="118" t="e">
        <f t="shared" si="1"/>
        <v>#DIV/0!</v>
      </c>
      <c r="BK18" s="118">
        <f t="shared" si="1"/>
        <v>0</v>
      </c>
      <c r="BL18" s="118">
        <f t="shared" si="1"/>
        <v>0</v>
      </c>
      <c r="BM18" s="118" t="e">
        <f t="shared" si="1"/>
        <v>#DIV/0!</v>
      </c>
      <c r="BN18" s="118" t="e">
        <f t="shared" si="1"/>
        <v>#DIV/0!</v>
      </c>
      <c r="BO18" s="118" t="e">
        <f t="shared" si="1"/>
        <v>#DIV/0!</v>
      </c>
      <c r="BP18" s="118">
        <f t="shared" si="1"/>
        <v>0</v>
      </c>
      <c r="BQ18" s="28">
        <v>0</v>
      </c>
      <c r="BR18" s="28">
        <v>0</v>
      </c>
      <c r="BS18" s="28">
        <v>0</v>
      </c>
      <c r="BT18" s="28">
        <v>0</v>
      </c>
      <c r="BU18" s="28">
        <v>0</v>
      </c>
      <c r="BV18" s="28">
        <v>0</v>
      </c>
      <c r="BW18" s="28">
        <v>0</v>
      </c>
      <c r="BX18" s="28">
        <v>0</v>
      </c>
      <c r="BY18" s="28">
        <v>0</v>
      </c>
      <c r="BZ18" s="28">
        <v>0</v>
      </c>
      <c r="CA18" s="28">
        <v>0</v>
      </c>
      <c r="CB18" s="28">
        <v>10</v>
      </c>
      <c r="CC18" s="28">
        <v>1</v>
      </c>
      <c r="CD18" s="28">
        <v>8</v>
      </c>
      <c r="CE18" s="28">
        <v>3</v>
      </c>
      <c r="CF18" s="28">
        <v>2</v>
      </c>
      <c r="CG18" s="28">
        <v>9</v>
      </c>
      <c r="CH18" s="28">
        <v>11</v>
      </c>
      <c r="CI18" s="28">
        <v>0</v>
      </c>
      <c r="CJ18" s="28">
        <v>0</v>
      </c>
      <c r="CK18" s="28">
        <v>0</v>
      </c>
      <c r="CL18" s="28">
        <v>11</v>
      </c>
      <c r="CM18" s="132">
        <f t="shared" si="2"/>
        <v>0</v>
      </c>
      <c r="CN18" s="132">
        <f t="shared" si="2"/>
        <v>0</v>
      </c>
      <c r="CO18" s="132">
        <f t="shared" si="2"/>
        <v>0</v>
      </c>
      <c r="CP18" s="132">
        <f t="shared" si="2"/>
        <v>0</v>
      </c>
      <c r="CQ18" s="132">
        <f t="shared" si="2"/>
        <v>0</v>
      </c>
      <c r="CR18" s="132">
        <f t="shared" si="2"/>
        <v>0</v>
      </c>
      <c r="CS18" s="132">
        <f t="shared" si="2"/>
        <v>0</v>
      </c>
      <c r="CT18" s="132" t="e">
        <f t="shared" si="2"/>
        <v>#DIV/0!</v>
      </c>
      <c r="CU18" s="132" t="e">
        <f t="shared" si="2"/>
        <v>#DIV/0!</v>
      </c>
      <c r="CV18" s="132" t="e">
        <f t="shared" si="2"/>
        <v>#DIV/0!</v>
      </c>
      <c r="CW18" s="132">
        <f t="shared" si="2"/>
        <v>0</v>
      </c>
      <c r="CX18" s="31">
        <v>0</v>
      </c>
      <c r="CY18" s="31">
        <v>0</v>
      </c>
      <c r="CZ18" s="31">
        <v>0</v>
      </c>
      <c r="DA18" s="31">
        <v>0</v>
      </c>
      <c r="DB18" s="31">
        <v>0</v>
      </c>
      <c r="DC18" s="31">
        <v>0</v>
      </c>
      <c r="DD18" s="31">
        <v>0</v>
      </c>
      <c r="DE18" s="31">
        <v>0</v>
      </c>
      <c r="DF18" s="31">
        <v>0</v>
      </c>
      <c r="DG18" s="31">
        <v>0</v>
      </c>
      <c r="DH18" s="31">
        <v>0</v>
      </c>
      <c r="DI18" s="31">
        <v>0</v>
      </c>
      <c r="DJ18" s="31">
        <v>0</v>
      </c>
      <c r="DK18" s="31">
        <v>0</v>
      </c>
      <c r="DL18" s="31">
        <v>0</v>
      </c>
      <c r="DM18" s="31">
        <v>0</v>
      </c>
      <c r="DN18" s="31">
        <v>0</v>
      </c>
      <c r="DO18" s="31">
        <v>0</v>
      </c>
      <c r="DP18" s="31">
        <v>0</v>
      </c>
      <c r="DQ18" s="31">
        <v>0</v>
      </c>
      <c r="DR18" s="31">
        <v>0</v>
      </c>
      <c r="DS18" s="31">
        <v>0</v>
      </c>
      <c r="DT18" s="133" t="e">
        <f t="shared" si="3"/>
        <v>#DIV/0!</v>
      </c>
      <c r="DU18" s="133" t="e">
        <f t="shared" si="3"/>
        <v>#DIV/0!</v>
      </c>
      <c r="DV18" s="133" t="e">
        <f t="shared" si="3"/>
        <v>#DIV/0!</v>
      </c>
      <c r="DW18" s="133" t="e">
        <f t="shared" si="3"/>
        <v>#DIV/0!</v>
      </c>
      <c r="DX18" s="133" t="e">
        <f t="shared" si="3"/>
        <v>#DIV/0!</v>
      </c>
      <c r="DY18" s="133" t="e">
        <f t="shared" si="3"/>
        <v>#DIV/0!</v>
      </c>
      <c r="DZ18" s="133" t="e">
        <f t="shared" si="3"/>
        <v>#DIV/0!</v>
      </c>
      <c r="EA18" s="133" t="e">
        <f t="shared" si="3"/>
        <v>#DIV/0!</v>
      </c>
      <c r="EB18" s="133" t="e">
        <f t="shared" si="3"/>
        <v>#DIV/0!</v>
      </c>
      <c r="EC18" s="133" t="e">
        <f t="shared" si="3"/>
        <v>#DIV/0!</v>
      </c>
      <c r="ED18" s="133" t="e">
        <f t="shared" si="3"/>
        <v>#DIV/0!</v>
      </c>
    </row>
    <row r="19" spans="1:134" ht="22.5">
      <c r="A19" s="72">
        <v>15</v>
      </c>
      <c r="B19" s="194" t="s">
        <v>287</v>
      </c>
      <c r="C19" s="20">
        <v>5</v>
      </c>
      <c r="D19" s="20">
        <v>0</v>
      </c>
      <c r="E19" s="20">
        <v>2</v>
      </c>
      <c r="F19" s="20">
        <v>3</v>
      </c>
      <c r="G19" s="281">
        <v>2</v>
      </c>
      <c r="H19" s="281">
        <v>3</v>
      </c>
      <c r="I19" s="281">
        <v>5</v>
      </c>
      <c r="J19" s="281">
        <v>0</v>
      </c>
      <c r="K19" s="281">
        <v>0</v>
      </c>
      <c r="L19" s="281">
        <v>0</v>
      </c>
      <c r="M19" s="20">
        <v>5</v>
      </c>
      <c r="N19" s="20">
        <v>207</v>
      </c>
      <c r="O19" s="20">
        <v>0</v>
      </c>
      <c r="P19" s="20">
        <v>146</v>
      </c>
      <c r="Q19" s="20">
        <v>63</v>
      </c>
      <c r="R19" s="20">
        <v>127</v>
      </c>
      <c r="S19" s="20">
        <v>82</v>
      </c>
      <c r="T19" s="20">
        <v>209</v>
      </c>
      <c r="U19" s="20">
        <v>0</v>
      </c>
      <c r="V19" s="20">
        <v>0</v>
      </c>
      <c r="W19" s="20">
        <v>0</v>
      </c>
      <c r="X19" s="20">
        <v>209</v>
      </c>
      <c r="Y19" s="100">
        <f t="shared" si="0"/>
        <v>2.4154589371980677</v>
      </c>
      <c r="Z19" s="100" t="e">
        <f t="shared" si="0"/>
        <v>#DIV/0!</v>
      </c>
      <c r="AA19" s="100">
        <f t="shared" si="0"/>
        <v>1.3698630136986301</v>
      </c>
      <c r="AB19" s="100">
        <f t="shared" si="0"/>
        <v>4.7619047619047619</v>
      </c>
      <c r="AC19" s="100">
        <f t="shared" si="0"/>
        <v>1.5748031496062991</v>
      </c>
      <c r="AD19" s="100">
        <f t="shared" si="0"/>
        <v>3.6585365853658534</v>
      </c>
      <c r="AE19" s="100">
        <f t="shared" si="0"/>
        <v>2.3923444976076556</v>
      </c>
      <c r="AF19" s="100" t="e">
        <f t="shared" si="0"/>
        <v>#DIV/0!</v>
      </c>
      <c r="AG19" s="100" t="e">
        <f t="shared" si="0"/>
        <v>#DIV/0!</v>
      </c>
      <c r="AH19" s="100" t="e">
        <f t="shared" si="0"/>
        <v>#DIV/0!</v>
      </c>
      <c r="AI19" s="100">
        <f t="shared" si="0"/>
        <v>2.3923444976076556</v>
      </c>
      <c r="AJ19" s="26">
        <v>0</v>
      </c>
      <c r="AK19" s="26">
        <v>0</v>
      </c>
      <c r="AL19" s="26">
        <v>0</v>
      </c>
      <c r="AM19" s="26">
        <v>0</v>
      </c>
      <c r="AN19" s="26">
        <v>0</v>
      </c>
      <c r="AO19" s="26">
        <v>0</v>
      </c>
      <c r="AP19" s="26">
        <v>0</v>
      </c>
      <c r="AQ19" s="26">
        <v>0</v>
      </c>
      <c r="AR19" s="26">
        <v>0</v>
      </c>
      <c r="AS19" s="26">
        <v>0</v>
      </c>
      <c r="AT19" s="26">
        <v>0</v>
      </c>
      <c r="AU19" s="26">
        <v>115</v>
      </c>
      <c r="AV19" s="26">
        <v>2</v>
      </c>
      <c r="AW19" s="26">
        <v>87</v>
      </c>
      <c r="AX19" s="26">
        <v>30</v>
      </c>
      <c r="AY19" s="26">
        <v>60</v>
      </c>
      <c r="AZ19" s="26">
        <v>57</v>
      </c>
      <c r="BA19" s="26">
        <v>117</v>
      </c>
      <c r="BB19" s="26">
        <v>0</v>
      </c>
      <c r="BC19" s="26">
        <v>0</v>
      </c>
      <c r="BD19" s="26">
        <v>0</v>
      </c>
      <c r="BE19" s="26">
        <v>117</v>
      </c>
      <c r="BF19" s="118">
        <f t="shared" si="1"/>
        <v>0</v>
      </c>
      <c r="BG19" s="118">
        <f t="shared" si="1"/>
        <v>0</v>
      </c>
      <c r="BH19" s="118">
        <f t="shared" si="1"/>
        <v>0</v>
      </c>
      <c r="BI19" s="118">
        <f t="shared" si="1"/>
        <v>0</v>
      </c>
      <c r="BJ19" s="118">
        <f t="shared" si="1"/>
        <v>0</v>
      </c>
      <c r="BK19" s="118">
        <f t="shared" si="1"/>
        <v>0</v>
      </c>
      <c r="BL19" s="118">
        <f t="shared" si="1"/>
        <v>0</v>
      </c>
      <c r="BM19" s="118" t="e">
        <f t="shared" si="1"/>
        <v>#DIV/0!</v>
      </c>
      <c r="BN19" s="118" t="e">
        <f t="shared" si="1"/>
        <v>#DIV/0!</v>
      </c>
      <c r="BO19" s="118" t="e">
        <f t="shared" si="1"/>
        <v>#DIV/0!</v>
      </c>
      <c r="BP19" s="118">
        <f t="shared" si="1"/>
        <v>0</v>
      </c>
      <c r="BQ19" s="28">
        <v>1</v>
      </c>
      <c r="BR19" s="28">
        <v>0</v>
      </c>
      <c r="BS19" s="28">
        <v>1</v>
      </c>
      <c r="BT19" s="28">
        <v>0</v>
      </c>
      <c r="BU19" s="28">
        <v>0</v>
      </c>
      <c r="BV19" s="28">
        <v>1</v>
      </c>
      <c r="BW19" s="28">
        <v>1</v>
      </c>
      <c r="BX19" s="28">
        <v>0</v>
      </c>
      <c r="BY19" s="28">
        <v>0</v>
      </c>
      <c r="BZ19" s="28">
        <v>0</v>
      </c>
      <c r="CA19" s="28">
        <v>1</v>
      </c>
      <c r="CB19" s="28">
        <v>29</v>
      </c>
      <c r="CC19" s="28">
        <v>2</v>
      </c>
      <c r="CD19" s="28">
        <v>25</v>
      </c>
      <c r="CE19" s="28">
        <v>6</v>
      </c>
      <c r="CF19" s="28">
        <v>17</v>
      </c>
      <c r="CG19" s="28">
        <v>14</v>
      </c>
      <c r="CH19" s="28">
        <v>31</v>
      </c>
      <c r="CI19" s="28">
        <v>0</v>
      </c>
      <c r="CJ19" s="28">
        <v>0</v>
      </c>
      <c r="CK19" s="28">
        <v>0</v>
      </c>
      <c r="CL19" s="28">
        <v>31</v>
      </c>
      <c r="CM19" s="132">
        <f t="shared" si="2"/>
        <v>3.4482758620689653</v>
      </c>
      <c r="CN19" s="132">
        <f t="shared" si="2"/>
        <v>0</v>
      </c>
      <c r="CO19" s="132">
        <f t="shared" si="2"/>
        <v>4</v>
      </c>
      <c r="CP19" s="132">
        <f t="shared" si="2"/>
        <v>0</v>
      </c>
      <c r="CQ19" s="132">
        <f t="shared" si="2"/>
        <v>0</v>
      </c>
      <c r="CR19" s="132">
        <f t="shared" si="2"/>
        <v>7.1428571428571423</v>
      </c>
      <c r="CS19" s="132">
        <f t="shared" si="2"/>
        <v>3.225806451612903</v>
      </c>
      <c r="CT19" s="132" t="e">
        <f t="shared" si="2"/>
        <v>#DIV/0!</v>
      </c>
      <c r="CU19" s="132" t="e">
        <f t="shared" si="2"/>
        <v>#DIV/0!</v>
      </c>
      <c r="CV19" s="132" t="e">
        <f t="shared" si="2"/>
        <v>#DIV/0!</v>
      </c>
      <c r="CW19" s="132">
        <f t="shared" si="2"/>
        <v>3.225806451612903</v>
      </c>
      <c r="CX19" s="31">
        <v>1</v>
      </c>
      <c r="CY19" s="31">
        <v>0</v>
      </c>
      <c r="CZ19" s="31">
        <v>1</v>
      </c>
      <c r="DA19" s="31">
        <v>0</v>
      </c>
      <c r="DB19" s="31">
        <v>0</v>
      </c>
      <c r="DC19" s="31">
        <v>1</v>
      </c>
      <c r="DD19" s="31">
        <v>1</v>
      </c>
      <c r="DE19" s="31">
        <v>0</v>
      </c>
      <c r="DF19" s="31">
        <v>0</v>
      </c>
      <c r="DG19" s="31">
        <v>0</v>
      </c>
      <c r="DH19" s="31">
        <v>1</v>
      </c>
      <c r="DI19" s="31">
        <v>8</v>
      </c>
      <c r="DJ19" s="31">
        <v>0</v>
      </c>
      <c r="DK19" s="31">
        <v>6</v>
      </c>
      <c r="DL19" s="31">
        <v>2</v>
      </c>
      <c r="DM19" s="31">
        <v>5</v>
      </c>
      <c r="DN19" s="31">
        <v>3</v>
      </c>
      <c r="DO19" s="31">
        <v>8</v>
      </c>
      <c r="DP19" s="31">
        <v>0</v>
      </c>
      <c r="DQ19" s="31">
        <v>0</v>
      </c>
      <c r="DR19" s="31">
        <v>0</v>
      </c>
      <c r="DS19" s="31">
        <v>8</v>
      </c>
      <c r="DT19" s="133">
        <f t="shared" si="3"/>
        <v>12.5</v>
      </c>
      <c r="DU19" s="133" t="e">
        <f t="shared" si="3"/>
        <v>#DIV/0!</v>
      </c>
      <c r="DV19" s="133">
        <f t="shared" si="3"/>
        <v>16.666666666666664</v>
      </c>
      <c r="DW19" s="133">
        <f t="shared" si="3"/>
        <v>0</v>
      </c>
      <c r="DX19" s="133">
        <f t="shared" si="3"/>
        <v>0</v>
      </c>
      <c r="DY19" s="133">
        <f t="shared" si="3"/>
        <v>33.333333333333329</v>
      </c>
      <c r="DZ19" s="133">
        <f t="shared" si="3"/>
        <v>12.5</v>
      </c>
      <c r="EA19" s="133" t="e">
        <f t="shared" si="3"/>
        <v>#DIV/0!</v>
      </c>
      <c r="EB19" s="133" t="e">
        <f t="shared" si="3"/>
        <v>#DIV/0!</v>
      </c>
      <c r="EC19" s="133" t="e">
        <f t="shared" si="3"/>
        <v>#DIV/0!</v>
      </c>
      <c r="ED19" s="133">
        <f t="shared" si="3"/>
        <v>12.5</v>
      </c>
    </row>
    <row r="20" spans="1:134" ht="22.5">
      <c r="A20" s="72">
        <v>16</v>
      </c>
      <c r="B20" s="194" t="s">
        <v>288</v>
      </c>
      <c r="C20" s="20">
        <v>2</v>
      </c>
      <c r="D20" s="20">
        <v>0</v>
      </c>
      <c r="E20" s="20">
        <v>2</v>
      </c>
      <c r="F20" s="20">
        <v>0</v>
      </c>
      <c r="G20" s="281">
        <v>1</v>
      </c>
      <c r="H20" s="281">
        <v>1</v>
      </c>
      <c r="I20" s="281">
        <v>2</v>
      </c>
      <c r="J20" s="281">
        <v>0</v>
      </c>
      <c r="K20" s="281">
        <v>0</v>
      </c>
      <c r="L20" s="281">
        <v>0</v>
      </c>
      <c r="M20" s="20">
        <v>2</v>
      </c>
      <c r="N20" s="20">
        <v>285</v>
      </c>
      <c r="O20" s="20">
        <v>0</v>
      </c>
      <c r="P20" s="20">
        <v>213</v>
      </c>
      <c r="Q20" s="20">
        <v>72</v>
      </c>
      <c r="R20" s="20">
        <v>99</v>
      </c>
      <c r="S20" s="20">
        <v>186</v>
      </c>
      <c r="T20" s="20">
        <v>285</v>
      </c>
      <c r="U20" s="20">
        <v>0</v>
      </c>
      <c r="V20" s="20">
        <v>0</v>
      </c>
      <c r="W20" s="20">
        <v>0</v>
      </c>
      <c r="X20" s="20">
        <v>285</v>
      </c>
      <c r="Y20" s="100">
        <f t="shared" si="0"/>
        <v>0.70175438596491224</v>
      </c>
      <c r="Z20" s="100" t="e">
        <f t="shared" si="0"/>
        <v>#DIV/0!</v>
      </c>
      <c r="AA20" s="100">
        <f t="shared" si="0"/>
        <v>0.93896713615023475</v>
      </c>
      <c r="AB20" s="100">
        <f t="shared" si="0"/>
        <v>0</v>
      </c>
      <c r="AC20" s="100">
        <f t="shared" si="0"/>
        <v>1.0101010101010102</v>
      </c>
      <c r="AD20" s="100">
        <f t="shared" si="0"/>
        <v>0.53763440860215062</v>
      </c>
      <c r="AE20" s="100">
        <f t="shared" si="0"/>
        <v>0.70175438596491224</v>
      </c>
      <c r="AF20" s="100" t="e">
        <f t="shared" si="0"/>
        <v>#DIV/0!</v>
      </c>
      <c r="AG20" s="100" t="e">
        <f t="shared" si="0"/>
        <v>#DIV/0!</v>
      </c>
      <c r="AH20" s="100" t="e">
        <f t="shared" si="0"/>
        <v>#DIV/0!</v>
      </c>
      <c r="AI20" s="100">
        <f t="shared" si="0"/>
        <v>0.70175438596491224</v>
      </c>
      <c r="AJ20" s="26">
        <v>30</v>
      </c>
      <c r="AK20" s="26">
        <v>0</v>
      </c>
      <c r="AL20" s="26">
        <v>18</v>
      </c>
      <c r="AM20" s="26">
        <v>12</v>
      </c>
      <c r="AN20" s="26">
        <v>9</v>
      </c>
      <c r="AO20" s="26">
        <v>21</v>
      </c>
      <c r="AP20" s="26">
        <v>30</v>
      </c>
      <c r="AQ20" s="26">
        <v>0</v>
      </c>
      <c r="AR20" s="26">
        <v>0</v>
      </c>
      <c r="AS20" s="26">
        <v>0</v>
      </c>
      <c r="AT20" s="26">
        <v>30</v>
      </c>
      <c r="AU20" s="26">
        <v>841</v>
      </c>
      <c r="AV20" s="26">
        <v>1</v>
      </c>
      <c r="AW20" s="26">
        <v>551</v>
      </c>
      <c r="AX20" s="26">
        <v>291</v>
      </c>
      <c r="AY20" s="26">
        <v>264</v>
      </c>
      <c r="AZ20" s="26">
        <v>578</v>
      </c>
      <c r="BA20" s="26">
        <v>842</v>
      </c>
      <c r="BB20" s="26">
        <v>0</v>
      </c>
      <c r="BC20" s="26">
        <v>0</v>
      </c>
      <c r="BD20" s="26">
        <v>0</v>
      </c>
      <c r="BE20" s="26">
        <v>842</v>
      </c>
      <c r="BF20" s="118">
        <f t="shared" si="1"/>
        <v>3.56718192627824</v>
      </c>
      <c r="BG20" s="118">
        <f t="shared" si="1"/>
        <v>0</v>
      </c>
      <c r="BH20" s="118">
        <f t="shared" si="1"/>
        <v>3.2667876588021776</v>
      </c>
      <c r="BI20" s="118">
        <f t="shared" si="1"/>
        <v>4.1237113402061851</v>
      </c>
      <c r="BJ20" s="118">
        <f t="shared" si="1"/>
        <v>3.4090909090909087</v>
      </c>
      <c r="BK20" s="118">
        <f t="shared" si="1"/>
        <v>3.6332179930795849</v>
      </c>
      <c r="BL20" s="118">
        <f t="shared" si="1"/>
        <v>3.5629453681710213</v>
      </c>
      <c r="BM20" s="118" t="e">
        <f t="shared" si="1"/>
        <v>#DIV/0!</v>
      </c>
      <c r="BN20" s="118" t="e">
        <f t="shared" si="1"/>
        <v>#DIV/0!</v>
      </c>
      <c r="BO20" s="118" t="e">
        <f t="shared" si="1"/>
        <v>#DIV/0!</v>
      </c>
      <c r="BP20" s="118">
        <f t="shared" si="1"/>
        <v>3.5629453681710213</v>
      </c>
      <c r="BQ20" s="28">
        <v>8</v>
      </c>
      <c r="BR20" s="28">
        <v>0</v>
      </c>
      <c r="BS20" s="28">
        <v>5</v>
      </c>
      <c r="BT20" s="28">
        <v>3</v>
      </c>
      <c r="BU20" s="28">
        <v>3</v>
      </c>
      <c r="BV20" s="28">
        <v>5</v>
      </c>
      <c r="BW20" s="28">
        <v>8</v>
      </c>
      <c r="BX20" s="28">
        <v>0</v>
      </c>
      <c r="BY20" s="28">
        <v>0</v>
      </c>
      <c r="BZ20" s="28">
        <v>0</v>
      </c>
      <c r="CA20" s="28">
        <v>8</v>
      </c>
      <c r="CB20" s="28">
        <v>590</v>
      </c>
      <c r="CC20" s="28">
        <v>0</v>
      </c>
      <c r="CD20" s="28">
        <v>365</v>
      </c>
      <c r="CE20" s="28">
        <v>225</v>
      </c>
      <c r="CF20" s="28">
        <v>230</v>
      </c>
      <c r="CG20" s="28">
        <v>360</v>
      </c>
      <c r="CH20" s="28">
        <v>590</v>
      </c>
      <c r="CI20" s="28">
        <v>0</v>
      </c>
      <c r="CJ20" s="28">
        <v>0</v>
      </c>
      <c r="CK20" s="28">
        <v>0</v>
      </c>
      <c r="CL20" s="28">
        <v>590</v>
      </c>
      <c r="CM20" s="132">
        <f t="shared" si="2"/>
        <v>1.3559322033898304</v>
      </c>
      <c r="CN20" s="132" t="e">
        <f t="shared" si="2"/>
        <v>#DIV/0!</v>
      </c>
      <c r="CO20" s="132">
        <f t="shared" si="2"/>
        <v>1.3698630136986301</v>
      </c>
      <c r="CP20" s="132">
        <f t="shared" si="2"/>
        <v>1.3333333333333335</v>
      </c>
      <c r="CQ20" s="132">
        <f t="shared" si="2"/>
        <v>1.3043478260869565</v>
      </c>
      <c r="CR20" s="132">
        <f t="shared" si="2"/>
        <v>1.3888888888888888</v>
      </c>
      <c r="CS20" s="132">
        <f t="shared" si="2"/>
        <v>1.3559322033898304</v>
      </c>
      <c r="CT20" s="132" t="e">
        <f t="shared" si="2"/>
        <v>#DIV/0!</v>
      </c>
      <c r="CU20" s="132" t="e">
        <f t="shared" si="2"/>
        <v>#DIV/0!</v>
      </c>
      <c r="CV20" s="132" t="e">
        <f t="shared" si="2"/>
        <v>#DIV/0!</v>
      </c>
      <c r="CW20" s="132">
        <f t="shared" si="2"/>
        <v>1.3559322033898304</v>
      </c>
      <c r="CX20" s="31">
        <v>5</v>
      </c>
      <c r="CY20" s="31">
        <v>0</v>
      </c>
      <c r="CZ20" s="31">
        <v>0</v>
      </c>
      <c r="DA20" s="31">
        <v>5</v>
      </c>
      <c r="DB20" s="31">
        <v>2</v>
      </c>
      <c r="DC20" s="31">
        <v>3</v>
      </c>
      <c r="DD20" s="31">
        <v>5</v>
      </c>
      <c r="DE20" s="31">
        <v>0</v>
      </c>
      <c r="DF20" s="31">
        <v>0</v>
      </c>
      <c r="DG20" s="31">
        <v>0</v>
      </c>
      <c r="DH20" s="31">
        <v>5</v>
      </c>
      <c r="DI20" s="31">
        <v>419</v>
      </c>
      <c r="DJ20" s="31">
        <v>0</v>
      </c>
      <c r="DK20" s="31">
        <v>264</v>
      </c>
      <c r="DL20" s="31">
        <v>155</v>
      </c>
      <c r="DM20" s="31">
        <v>140</v>
      </c>
      <c r="DN20" s="31">
        <v>279</v>
      </c>
      <c r="DO20" s="31">
        <v>419</v>
      </c>
      <c r="DP20" s="31">
        <v>0</v>
      </c>
      <c r="DQ20" s="31">
        <v>0</v>
      </c>
      <c r="DR20" s="31">
        <v>0</v>
      </c>
      <c r="DS20" s="31">
        <v>419</v>
      </c>
      <c r="DT20" s="133">
        <f t="shared" si="3"/>
        <v>1.1933174224343674</v>
      </c>
      <c r="DU20" s="133" t="e">
        <f t="shared" si="3"/>
        <v>#DIV/0!</v>
      </c>
      <c r="DV20" s="133">
        <f t="shared" si="3"/>
        <v>0</v>
      </c>
      <c r="DW20" s="133">
        <f t="shared" si="3"/>
        <v>3.225806451612903</v>
      </c>
      <c r="DX20" s="133">
        <f t="shared" si="3"/>
        <v>1.4285714285714286</v>
      </c>
      <c r="DY20" s="133">
        <f t="shared" si="3"/>
        <v>1.0752688172043012</v>
      </c>
      <c r="DZ20" s="133">
        <f t="shared" si="3"/>
        <v>1.1933174224343674</v>
      </c>
      <c r="EA20" s="133" t="e">
        <f t="shared" si="3"/>
        <v>#DIV/0!</v>
      </c>
      <c r="EB20" s="133" t="e">
        <f t="shared" si="3"/>
        <v>#DIV/0!</v>
      </c>
      <c r="EC20" s="133" t="e">
        <f t="shared" si="3"/>
        <v>#DIV/0!</v>
      </c>
      <c r="ED20" s="133">
        <f t="shared" si="3"/>
        <v>1.1933174224343674</v>
      </c>
    </row>
    <row r="21" spans="1:134" ht="22.5">
      <c r="A21" s="72">
        <v>17</v>
      </c>
      <c r="B21" s="194" t="s">
        <v>289</v>
      </c>
      <c r="C21" s="20">
        <v>18</v>
      </c>
      <c r="D21" s="20">
        <v>0</v>
      </c>
      <c r="E21" s="20">
        <v>13</v>
      </c>
      <c r="F21" s="20">
        <v>5</v>
      </c>
      <c r="G21" s="281">
        <v>11</v>
      </c>
      <c r="H21" s="281">
        <v>7</v>
      </c>
      <c r="I21" s="281">
        <v>0</v>
      </c>
      <c r="J21" s="281">
        <v>0</v>
      </c>
      <c r="K21" s="281">
        <v>0</v>
      </c>
      <c r="L21" s="281">
        <v>18</v>
      </c>
      <c r="M21" s="20">
        <v>18</v>
      </c>
      <c r="N21" s="20">
        <v>123</v>
      </c>
      <c r="O21" s="20">
        <v>0</v>
      </c>
      <c r="P21" s="20">
        <v>88</v>
      </c>
      <c r="Q21" s="20">
        <v>35</v>
      </c>
      <c r="R21" s="20">
        <v>92</v>
      </c>
      <c r="S21" s="20">
        <v>31</v>
      </c>
      <c r="T21" s="20">
        <v>0</v>
      </c>
      <c r="U21" s="20">
        <v>0</v>
      </c>
      <c r="V21" s="20">
        <v>0</v>
      </c>
      <c r="W21" s="20">
        <v>123</v>
      </c>
      <c r="X21" s="20">
        <v>123</v>
      </c>
      <c r="Y21" s="100">
        <f t="shared" si="0"/>
        <v>14.634146341463413</v>
      </c>
      <c r="Z21" s="100" t="e">
        <f t="shared" si="0"/>
        <v>#DIV/0!</v>
      </c>
      <c r="AA21" s="100">
        <f t="shared" si="0"/>
        <v>14.772727272727273</v>
      </c>
      <c r="AB21" s="100">
        <f t="shared" si="0"/>
        <v>14.285714285714285</v>
      </c>
      <c r="AC21" s="100">
        <f t="shared" si="0"/>
        <v>11.956521739130435</v>
      </c>
      <c r="AD21" s="100">
        <f t="shared" si="0"/>
        <v>22.58064516129032</v>
      </c>
      <c r="AE21" s="100" t="e">
        <f t="shared" si="0"/>
        <v>#DIV/0!</v>
      </c>
      <c r="AF21" s="100" t="e">
        <f t="shared" si="0"/>
        <v>#DIV/0!</v>
      </c>
      <c r="AG21" s="100" t="e">
        <f t="shared" si="0"/>
        <v>#DIV/0!</v>
      </c>
      <c r="AH21" s="100">
        <f t="shared" si="0"/>
        <v>14.634146341463413</v>
      </c>
      <c r="AI21" s="100">
        <f t="shared" si="0"/>
        <v>14.634146341463413</v>
      </c>
      <c r="AJ21" s="26">
        <v>6</v>
      </c>
      <c r="AK21" s="26">
        <v>0</v>
      </c>
      <c r="AL21" s="26">
        <v>3</v>
      </c>
      <c r="AM21" s="26">
        <v>3</v>
      </c>
      <c r="AN21" s="26">
        <v>4</v>
      </c>
      <c r="AO21" s="26">
        <v>2</v>
      </c>
      <c r="AP21" s="26">
        <v>0</v>
      </c>
      <c r="AQ21" s="26">
        <v>0</v>
      </c>
      <c r="AR21" s="26">
        <v>0</v>
      </c>
      <c r="AS21" s="26">
        <v>6</v>
      </c>
      <c r="AT21" s="26">
        <v>6</v>
      </c>
      <c r="AU21" s="26">
        <v>277</v>
      </c>
      <c r="AV21" s="26">
        <v>0</v>
      </c>
      <c r="AW21" s="26">
        <v>189</v>
      </c>
      <c r="AX21" s="26">
        <v>88</v>
      </c>
      <c r="AY21" s="26">
        <v>189</v>
      </c>
      <c r="AZ21" s="26">
        <v>88</v>
      </c>
      <c r="BA21" s="26">
        <v>0</v>
      </c>
      <c r="BB21" s="26">
        <v>0</v>
      </c>
      <c r="BC21" s="26">
        <v>0</v>
      </c>
      <c r="BD21" s="26">
        <v>277</v>
      </c>
      <c r="BE21" s="26">
        <v>277</v>
      </c>
      <c r="BF21" s="118">
        <f t="shared" ref="BF21:BP25" si="4">AJ21/AU21*100</f>
        <v>2.1660649819494582</v>
      </c>
      <c r="BG21" s="118" t="e">
        <f t="shared" si="4"/>
        <v>#DIV/0!</v>
      </c>
      <c r="BH21" s="118">
        <f t="shared" si="4"/>
        <v>1.5873015873015872</v>
      </c>
      <c r="BI21" s="118">
        <f t="shared" si="4"/>
        <v>3.4090909090909087</v>
      </c>
      <c r="BJ21" s="118">
        <f t="shared" si="4"/>
        <v>2.1164021164021163</v>
      </c>
      <c r="BK21" s="118">
        <f t="shared" si="4"/>
        <v>2.2727272727272729</v>
      </c>
      <c r="BL21" s="118" t="e">
        <f t="shared" si="4"/>
        <v>#DIV/0!</v>
      </c>
      <c r="BM21" s="118" t="e">
        <f t="shared" si="4"/>
        <v>#DIV/0!</v>
      </c>
      <c r="BN21" s="118" t="e">
        <f t="shared" si="4"/>
        <v>#DIV/0!</v>
      </c>
      <c r="BO21" s="118">
        <f t="shared" si="4"/>
        <v>2.1660649819494582</v>
      </c>
      <c r="BP21" s="118">
        <f t="shared" si="4"/>
        <v>2.1660649819494582</v>
      </c>
      <c r="BQ21" s="28">
        <v>0</v>
      </c>
      <c r="BR21" s="28">
        <v>0</v>
      </c>
      <c r="BS21" s="28">
        <v>0</v>
      </c>
      <c r="BT21" s="28">
        <v>0</v>
      </c>
      <c r="BU21" s="28">
        <v>0</v>
      </c>
      <c r="BV21" s="28">
        <v>0</v>
      </c>
      <c r="BW21" s="28">
        <v>0</v>
      </c>
      <c r="BX21" s="28">
        <v>0</v>
      </c>
      <c r="BY21" s="28">
        <v>0</v>
      </c>
      <c r="BZ21" s="28">
        <v>0</v>
      </c>
      <c r="CA21" s="28">
        <v>0</v>
      </c>
      <c r="CB21" s="28">
        <v>95</v>
      </c>
      <c r="CC21" s="28">
        <v>0</v>
      </c>
      <c r="CD21" s="28">
        <v>71</v>
      </c>
      <c r="CE21" s="28">
        <v>24</v>
      </c>
      <c r="CF21" s="28">
        <v>62</v>
      </c>
      <c r="CG21" s="28">
        <v>33</v>
      </c>
      <c r="CH21" s="28">
        <v>0</v>
      </c>
      <c r="CI21" s="28">
        <v>0</v>
      </c>
      <c r="CJ21" s="28">
        <v>0</v>
      </c>
      <c r="CK21" s="28">
        <v>95</v>
      </c>
      <c r="CL21" s="28">
        <v>95</v>
      </c>
      <c r="CM21" s="132">
        <f t="shared" si="2"/>
        <v>0</v>
      </c>
      <c r="CN21" s="132" t="e">
        <f t="shared" si="2"/>
        <v>#DIV/0!</v>
      </c>
      <c r="CO21" s="132">
        <f t="shared" si="2"/>
        <v>0</v>
      </c>
      <c r="CP21" s="132">
        <f t="shared" si="2"/>
        <v>0</v>
      </c>
      <c r="CQ21" s="132">
        <f t="shared" si="2"/>
        <v>0</v>
      </c>
      <c r="CR21" s="132">
        <f t="shared" si="2"/>
        <v>0</v>
      </c>
      <c r="CS21" s="132" t="e">
        <f t="shared" si="2"/>
        <v>#DIV/0!</v>
      </c>
      <c r="CT21" s="132" t="e">
        <f t="shared" si="2"/>
        <v>#DIV/0!</v>
      </c>
      <c r="CU21" s="132" t="e">
        <f t="shared" si="2"/>
        <v>#DIV/0!</v>
      </c>
      <c r="CV21" s="132">
        <f t="shared" si="2"/>
        <v>0</v>
      </c>
      <c r="CW21" s="132">
        <f t="shared" si="2"/>
        <v>0</v>
      </c>
      <c r="CX21" s="31">
        <v>7</v>
      </c>
      <c r="CY21" s="31">
        <v>0</v>
      </c>
      <c r="CZ21" s="31">
        <v>3</v>
      </c>
      <c r="DA21" s="31">
        <v>4</v>
      </c>
      <c r="DB21" s="31">
        <v>5</v>
      </c>
      <c r="DC21" s="31">
        <v>2</v>
      </c>
      <c r="DD21" s="31">
        <v>0</v>
      </c>
      <c r="DE21" s="31">
        <v>0</v>
      </c>
      <c r="DF21" s="31">
        <v>0</v>
      </c>
      <c r="DG21" s="31">
        <v>7</v>
      </c>
      <c r="DH21" s="31">
        <v>7</v>
      </c>
      <c r="DI21" s="31">
        <v>65</v>
      </c>
      <c r="DJ21" s="31">
        <v>0</v>
      </c>
      <c r="DK21" s="31">
        <v>48</v>
      </c>
      <c r="DL21" s="31">
        <v>17</v>
      </c>
      <c r="DM21" s="31">
        <v>46</v>
      </c>
      <c r="DN21" s="31">
        <v>19</v>
      </c>
      <c r="DO21" s="31">
        <v>0</v>
      </c>
      <c r="DP21" s="31">
        <v>0</v>
      </c>
      <c r="DQ21" s="31">
        <v>0</v>
      </c>
      <c r="DR21" s="31">
        <v>65</v>
      </c>
      <c r="DS21" s="31">
        <v>65</v>
      </c>
      <c r="DT21" s="133">
        <f t="shared" si="3"/>
        <v>10.76923076923077</v>
      </c>
      <c r="DU21" s="133" t="e">
        <f t="shared" si="3"/>
        <v>#DIV/0!</v>
      </c>
      <c r="DV21" s="133">
        <f t="shared" si="3"/>
        <v>6.25</v>
      </c>
      <c r="DW21" s="133">
        <f t="shared" si="3"/>
        <v>23.52941176470588</v>
      </c>
      <c r="DX21" s="133">
        <f t="shared" si="3"/>
        <v>10.869565217391305</v>
      </c>
      <c r="DY21" s="133">
        <f t="shared" si="3"/>
        <v>10.526315789473683</v>
      </c>
      <c r="DZ21" s="133" t="e">
        <f t="shared" si="3"/>
        <v>#DIV/0!</v>
      </c>
      <c r="EA21" s="133" t="e">
        <f t="shared" si="3"/>
        <v>#DIV/0!</v>
      </c>
      <c r="EB21" s="133" t="e">
        <f t="shared" si="3"/>
        <v>#DIV/0!</v>
      </c>
      <c r="EC21" s="133">
        <f t="shared" si="3"/>
        <v>10.76923076923077</v>
      </c>
      <c r="ED21" s="133">
        <f t="shared" si="3"/>
        <v>10.76923076923077</v>
      </c>
    </row>
    <row r="22" spans="1:134" ht="22.5">
      <c r="A22" s="72">
        <v>18</v>
      </c>
      <c r="B22" s="194" t="s">
        <v>290</v>
      </c>
      <c r="C22" s="20">
        <v>13</v>
      </c>
      <c r="D22" s="20">
        <v>0</v>
      </c>
      <c r="E22" s="20">
        <v>8</v>
      </c>
      <c r="F22" s="20">
        <v>5</v>
      </c>
      <c r="G22" s="281">
        <v>8</v>
      </c>
      <c r="H22" s="281">
        <v>5</v>
      </c>
      <c r="I22" s="281">
        <v>0</v>
      </c>
      <c r="J22" s="281">
        <v>0</v>
      </c>
      <c r="K22" s="281">
        <v>0</v>
      </c>
      <c r="L22" s="281">
        <v>13</v>
      </c>
      <c r="M22" s="20">
        <v>13</v>
      </c>
      <c r="N22" s="20">
        <v>95</v>
      </c>
      <c r="O22" s="20">
        <v>0</v>
      </c>
      <c r="P22" s="20">
        <v>57</v>
      </c>
      <c r="Q22" s="20">
        <v>38</v>
      </c>
      <c r="R22" s="20">
        <v>57</v>
      </c>
      <c r="S22" s="20">
        <v>38</v>
      </c>
      <c r="T22" s="20">
        <v>0</v>
      </c>
      <c r="U22" s="20">
        <v>0</v>
      </c>
      <c r="V22" s="20">
        <v>0</v>
      </c>
      <c r="W22" s="20">
        <v>95</v>
      </c>
      <c r="X22" s="20">
        <v>95</v>
      </c>
      <c r="Y22" s="100">
        <f t="shared" si="0"/>
        <v>13.684210526315791</v>
      </c>
      <c r="Z22" s="100" t="e">
        <f t="shared" si="0"/>
        <v>#DIV/0!</v>
      </c>
      <c r="AA22" s="100">
        <f t="shared" si="0"/>
        <v>14.035087719298245</v>
      </c>
      <c r="AB22" s="100">
        <f t="shared" si="0"/>
        <v>13.157894736842104</v>
      </c>
      <c r="AC22" s="100">
        <f t="shared" si="0"/>
        <v>14.035087719298245</v>
      </c>
      <c r="AD22" s="100">
        <f t="shared" si="0"/>
        <v>13.157894736842104</v>
      </c>
      <c r="AE22" s="100" t="e">
        <f t="shared" si="0"/>
        <v>#DIV/0!</v>
      </c>
      <c r="AF22" s="100" t="e">
        <f t="shared" si="0"/>
        <v>#DIV/0!</v>
      </c>
      <c r="AG22" s="100" t="e">
        <f t="shared" si="0"/>
        <v>#DIV/0!</v>
      </c>
      <c r="AH22" s="100">
        <f t="shared" si="0"/>
        <v>13.684210526315791</v>
      </c>
      <c r="AI22" s="100">
        <f t="shared" si="0"/>
        <v>13.684210526315791</v>
      </c>
      <c r="AJ22" s="26">
        <v>2</v>
      </c>
      <c r="AK22" s="26">
        <v>0</v>
      </c>
      <c r="AL22" s="26">
        <v>2</v>
      </c>
      <c r="AM22" s="26">
        <v>0</v>
      </c>
      <c r="AN22" s="26">
        <v>1</v>
      </c>
      <c r="AO22" s="26">
        <v>1</v>
      </c>
      <c r="AP22" s="26">
        <v>0</v>
      </c>
      <c r="AQ22" s="26">
        <v>0</v>
      </c>
      <c r="AR22" s="26">
        <v>0</v>
      </c>
      <c r="AS22" s="26">
        <v>2</v>
      </c>
      <c r="AT22" s="26">
        <v>2</v>
      </c>
      <c r="AU22" s="26">
        <v>489</v>
      </c>
      <c r="AV22" s="26">
        <v>4</v>
      </c>
      <c r="AW22" s="26">
        <v>346</v>
      </c>
      <c r="AX22" s="26">
        <v>147</v>
      </c>
      <c r="AY22" s="26">
        <v>303</v>
      </c>
      <c r="AZ22" s="26">
        <v>190</v>
      </c>
      <c r="BA22" s="26">
        <v>0</v>
      </c>
      <c r="BB22" s="26">
        <v>0</v>
      </c>
      <c r="BC22" s="26">
        <v>0</v>
      </c>
      <c r="BD22" s="26">
        <v>493</v>
      </c>
      <c r="BE22" s="26">
        <v>493</v>
      </c>
      <c r="BF22" s="118">
        <f t="shared" si="4"/>
        <v>0.40899795501022501</v>
      </c>
      <c r="BG22" s="118">
        <f t="shared" si="4"/>
        <v>0</v>
      </c>
      <c r="BH22" s="118">
        <f t="shared" si="4"/>
        <v>0.57803468208092479</v>
      </c>
      <c r="BI22" s="118">
        <f t="shared" si="4"/>
        <v>0</v>
      </c>
      <c r="BJ22" s="118">
        <f t="shared" si="4"/>
        <v>0.33003300330033003</v>
      </c>
      <c r="BK22" s="118">
        <f t="shared" si="4"/>
        <v>0.52631578947368418</v>
      </c>
      <c r="BL22" s="118" t="e">
        <f t="shared" si="4"/>
        <v>#DIV/0!</v>
      </c>
      <c r="BM22" s="118" t="e">
        <f t="shared" si="4"/>
        <v>#DIV/0!</v>
      </c>
      <c r="BN22" s="118" t="e">
        <f t="shared" si="4"/>
        <v>#DIV/0!</v>
      </c>
      <c r="BO22" s="118">
        <f t="shared" si="4"/>
        <v>0.40567951318458417</v>
      </c>
      <c r="BP22" s="118">
        <f t="shared" si="4"/>
        <v>0.40567951318458417</v>
      </c>
      <c r="BQ22" s="28">
        <v>0</v>
      </c>
      <c r="BR22" s="28">
        <v>0</v>
      </c>
      <c r="BS22" s="28">
        <v>0</v>
      </c>
      <c r="BT22" s="28">
        <v>0</v>
      </c>
      <c r="BU22" s="28">
        <v>0</v>
      </c>
      <c r="BV22" s="28">
        <v>0</v>
      </c>
      <c r="BW22" s="28">
        <v>0</v>
      </c>
      <c r="BX22" s="28">
        <v>0</v>
      </c>
      <c r="BY22" s="28">
        <v>0</v>
      </c>
      <c r="BZ22" s="28">
        <v>0</v>
      </c>
      <c r="CA22" s="28">
        <v>0</v>
      </c>
      <c r="CB22" s="28">
        <v>286</v>
      </c>
      <c r="CC22" s="28">
        <v>1</v>
      </c>
      <c r="CD22" s="28">
        <v>164</v>
      </c>
      <c r="CE22" s="28">
        <v>123</v>
      </c>
      <c r="CF22" s="28">
        <v>149</v>
      </c>
      <c r="CG22" s="28">
        <v>138</v>
      </c>
      <c r="CH22" s="28">
        <v>0</v>
      </c>
      <c r="CI22" s="28">
        <v>0</v>
      </c>
      <c r="CJ22" s="28">
        <v>0</v>
      </c>
      <c r="CK22" s="28">
        <v>287</v>
      </c>
      <c r="CL22" s="28">
        <v>287</v>
      </c>
      <c r="CM22" s="132">
        <f t="shared" si="2"/>
        <v>0</v>
      </c>
      <c r="CN22" s="132">
        <f t="shared" si="2"/>
        <v>0</v>
      </c>
      <c r="CO22" s="132">
        <f t="shared" si="2"/>
        <v>0</v>
      </c>
      <c r="CP22" s="132">
        <f t="shared" si="2"/>
        <v>0</v>
      </c>
      <c r="CQ22" s="132">
        <f t="shared" si="2"/>
        <v>0</v>
      </c>
      <c r="CR22" s="132">
        <f t="shared" si="2"/>
        <v>0</v>
      </c>
      <c r="CS22" s="132" t="e">
        <f t="shared" si="2"/>
        <v>#DIV/0!</v>
      </c>
      <c r="CT22" s="132" t="e">
        <f t="shared" si="2"/>
        <v>#DIV/0!</v>
      </c>
      <c r="CU22" s="132" t="e">
        <f t="shared" si="2"/>
        <v>#DIV/0!</v>
      </c>
      <c r="CV22" s="132">
        <f t="shared" si="2"/>
        <v>0</v>
      </c>
      <c r="CW22" s="132">
        <f t="shared" si="2"/>
        <v>0</v>
      </c>
      <c r="CX22" s="31">
        <v>0</v>
      </c>
      <c r="CY22" s="31">
        <v>0</v>
      </c>
      <c r="CZ22" s="31">
        <v>0</v>
      </c>
      <c r="DA22" s="31">
        <v>0</v>
      </c>
      <c r="DB22" s="31">
        <v>0</v>
      </c>
      <c r="DC22" s="31">
        <v>0</v>
      </c>
      <c r="DD22" s="31">
        <v>0</v>
      </c>
      <c r="DE22" s="31">
        <v>0</v>
      </c>
      <c r="DF22" s="31">
        <v>0</v>
      </c>
      <c r="DG22" s="31">
        <v>0</v>
      </c>
      <c r="DH22" s="31">
        <v>0</v>
      </c>
      <c r="DI22" s="31">
        <v>250</v>
      </c>
      <c r="DJ22" s="31">
        <v>3</v>
      </c>
      <c r="DK22" s="31">
        <v>144</v>
      </c>
      <c r="DL22" s="31">
        <v>109</v>
      </c>
      <c r="DM22" s="31">
        <v>133</v>
      </c>
      <c r="DN22" s="31">
        <v>120</v>
      </c>
      <c r="DO22" s="31">
        <v>0</v>
      </c>
      <c r="DP22" s="31">
        <v>0</v>
      </c>
      <c r="DQ22" s="31">
        <v>0</v>
      </c>
      <c r="DR22" s="31">
        <v>253</v>
      </c>
      <c r="DS22" s="31">
        <v>253</v>
      </c>
      <c r="DT22" s="133">
        <f t="shared" si="3"/>
        <v>0</v>
      </c>
      <c r="DU22" s="133">
        <f t="shared" si="3"/>
        <v>0</v>
      </c>
      <c r="DV22" s="133">
        <f t="shared" si="3"/>
        <v>0</v>
      </c>
      <c r="DW22" s="133">
        <f t="shared" si="3"/>
        <v>0</v>
      </c>
      <c r="DX22" s="133">
        <f t="shared" si="3"/>
        <v>0</v>
      </c>
      <c r="DY22" s="133">
        <f t="shared" si="3"/>
        <v>0</v>
      </c>
      <c r="DZ22" s="133" t="e">
        <f t="shared" si="3"/>
        <v>#DIV/0!</v>
      </c>
      <c r="EA22" s="133" t="e">
        <f t="shared" si="3"/>
        <v>#DIV/0!</v>
      </c>
      <c r="EB22" s="133" t="e">
        <f t="shared" si="3"/>
        <v>#DIV/0!</v>
      </c>
      <c r="EC22" s="133">
        <f t="shared" si="3"/>
        <v>0</v>
      </c>
      <c r="ED22" s="133">
        <f t="shared" si="3"/>
        <v>0</v>
      </c>
    </row>
    <row r="23" spans="1:134" ht="22.5">
      <c r="A23" s="72">
        <v>19</v>
      </c>
      <c r="B23" s="194" t="s">
        <v>291</v>
      </c>
      <c r="C23" s="20">
        <v>40</v>
      </c>
      <c r="D23" s="20">
        <v>0</v>
      </c>
      <c r="E23" s="20">
        <v>32</v>
      </c>
      <c r="F23" s="20">
        <v>8</v>
      </c>
      <c r="G23" s="281">
        <v>16</v>
      </c>
      <c r="H23" s="281">
        <v>24</v>
      </c>
      <c r="I23" s="281">
        <v>0</v>
      </c>
      <c r="J23" s="281">
        <v>0</v>
      </c>
      <c r="K23" s="281">
        <v>0</v>
      </c>
      <c r="L23" s="281">
        <v>40</v>
      </c>
      <c r="M23" s="20">
        <v>40</v>
      </c>
      <c r="N23" s="20">
        <v>75</v>
      </c>
      <c r="O23" s="20">
        <v>0</v>
      </c>
      <c r="P23" s="20">
        <v>55</v>
      </c>
      <c r="Q23" s="20">
        <v>20</v>
      </c>
      <c r="R23" s="20">
        <v>31</v>
      </c>
      <c r="S23" s="20">
        <v>44</v>
      </c>
      <c r="T23" s="20">
        <v>75</v>
      </c>
      <c r="U23" s="20">
        <v>0</v>
      </c>
      <c r="V23" s="20">
        <v>0</v>
      </c>
      <c r="W23" s="20">
        <v>0</v>
      </c>
      <c r="X23" s="20">
        <v>75</v>
      </c>
      <c r="Y23" s="100">
        <f t="shared" si="0"/>
        <v>53.333333333333336</v>
      </c>
      <c r="Z23" s="100" t="e">
        <f t="shared" si="0"/>
        <v>#DIV/0!</v>
      </c>
      <c r="AA23" s="100">
        <f t="shared" si="0"/>
        <v>58.18181818181818</v>
      </c>
      <c r="AB23" s="100">
        <f t="shared" si="0"/>
        <v>40</v>
      </c>
      <c r="AC23" s="100">
        <f t="shared" si="0"/>
        <v>51.612903225806448</v>
      </c>
      <c r="AD23" s="100">
        <f t="shared" si="0"/>
        <v>54.54545454545454</v>
      </c>
      <c r="AE23" s="100">
        <f t="shared" si="0"/>
        <v>0</v>
      </c>
      <c r="AF23" s="100" t="e">
        <f t="shared" si="0"/>
        <v>#DIV/0!</v>
      </c>
      <c r="AG23" s="100" t="e">
        <f t="shared" si="0"/>
        <v>#DIV/0!</v>
      </c>
      <c r="AH23" s="100" t="e">
        <f t="shared" si="0"/>
        <v>#DIV/0!</v>
      </c>
      <c r="AI23" s="100">
        <f t="shared" si="0"/>
        <v>53.333333333333336</v>
      </c>
      <c r="AJ23" s="26">
        <v>3</v>
      </c>
      <c r="AK23" s="26">
        <v>0</v>
      </c>
      <c r="AL23" s="26">
        <v>2</v>
      </c>
      <c r="AM23" s="26">
        <v>1</v>
      </c>
      <c r="AN23" s="26">
        <v>1</v>
      </c>
      <c r="AO23" s="26">
        <v>2</v>
      </c>
      <c r="AP23" s="26">
        <v>3</v>
      </c>
      <c r="AQ23" s="26">
        <v>0</v>
      </c>
      <c r="AR23" s="26">
        <v>0</v>
      </c>
      <c r="AS23" s="26">
        <v>0</v>
      </c>
      <c r="AT23" s="26">
        <v>3</v>
      </c>
      <c r="AU23" s="26">
        <v>27</v>
      </c>
      <c r="AV23" s="26">
        <v>0</v>
      </c>
      <c r="AW23" s="26">
        <v>18</v>
      </c>
      <c r="AX23" s="26">
        <v>9</v>
      </c>
      <c r="AY23" s="26">
        <v>9</v>
      </c>
      <c r="AZ23" s="26">
        <v>18</v>
      </c>
      <c r="BA23" s="26">
        <v>27</v>
      </c>
      <c r="BB23" s="26">
        <v>0</v>
      </c>
      <c r="BC23" s="26">
        <v>0</v>
      </c>
      <c r="BD23" s="26">
        <v>0</v>
      </c>
      <c r="BE23" s="26">
        <v>27</v>
      </c>
      <c r="BF23" s="118">
        <f t="shared" si="4"/>
        <v>11.111111111111111</v>
      </c>
      <c r="BG23" s="118" t="e">
        <f t="shared" si="4"/>
        <v>#DIV/0!</v>
      </c>
      <c r="BH23" s="118">
        <f t="shared" si="4"/>
        <v>11.111111111111111</v>
      </c>
      <c r="BI23" s="118">
        <f t="shared" si="4"/>
        <v>11.111111111111111</v>
      </c>
      <c r="BJ23" s="118">
        <f t="shared" si="4"/>
        <v>11.111111111111111</v>
      </c>
      <c r="BK23" s="118">
        <f t="shared" si="4"/>
        <v>11.111111111111111</v>
      </c>
      <c r="BL23" s="118">
        <f t="shared" si="4"/>
        <v>11.111111111111111</v>
      </c>
      <c r="BM23" s="118" t="e">
        <f t="shared" si="4"/>
        <v>#DIV/0!</v>
      </c>
      <c r="BN23" s="118" t="e">
        <f t="shared" si="4"/>
        <v>#DIV/0!</v>
      </c>
      <c r="BO23" s="118" t="e">
        <f t="shared" si="4"/>
        <v>#DIV/0!</v>
      </c>
      <c r="BP23" s="118">
        <f t="shared" si="4"/>
        <v>11.111111111111111</v>
      </c>
      <c r="BQ23" s="28">
        <v>0</v>
      </c>
      <c r="BR23" s="28">
        <v>0</v>
      </c>
      <c r="BS23" s="28">
        <v>0</v>
      </c>
      <c r="BT23" s="28">
        <v>0</v>
      </c>
      <c r="BU23" s="28">
        <v>0</v>
      </c>
      <c r="BV23" s="28">
        <v>0</v>
      </c>
      <c r="BW23" s="28">
        <v>0</v>
      </c>
      <c r="BX23" s="28">
        <v>0</v>
      </c>
      <c r="BY23" s="28">
        <v>0</v>
      </c>
      <c r="BZ23" s="28">
        <v>0</v>
      </c>
      <c r="CA23" s="28">
        <v>0</v>
      </c>
      <c r="CB23" s="28">
        <v>9</v>
      </c>
      <c r="CC23" s="28">
        <v>0</v>
      </c>
      <c r="CD23" s="28">
        <v>7</v>
      </c>
      <c r="CE23" s="28">
        <v>2</v>
      </c>
      <c r="CF23" s="28">
        <v>4</v>
      </c>
      <c r="CG23" s="28">
        <v>5</v>
      </c>
      <c r="CH23" s="28">
        <v>9</v>
      </c>
      <c r="CI23" s="28">
        <v>0</v>
      </c>
      <c r="CJ23" s="28">
        <v>0</v>
      </c>
      <c r="CK23" s="28">
        <v>0</v>
      </c>
      <c r="CL23" s="28">
        <v>9</v>
      </c>
      <c r="CM23" s="132">
        <f t="shared" si="2"/>
        <v>0</v>
      </c>
      <c r="CN23" s="132" t="e">
        <f t="shared" si="2"/>
        <v>#DIV/0!</v>
      </c>
      <c r="CO23" s="132">
        <f t="shared" si="2"/>
        <v>0</v>
      </c>
      <c r="CP23" s="132">
        <f t="shared" si="2"/>
        <v>0</v>
      </c>
      <c r="CQ23" s="132">
        <f t="shared" si="2"/>
        <v>0</v>
      </c>
      <c r="CR23" s="132">
        <f t="shared" si="2"/>
        <v>0</v>
      </c>
      <c r="CS23" s="132">
        <f t="shared" si="2"/>
        <v>0</v>
      </c>
      <c r="CT23" s="132" t="e">
        <f t="shared" si="2"/>
        <v>#DIV/0!</v>
      </c>
      <c r="CU23" s="132" t="e">
        <f t="shared" si="2"/>
        <v>#DIV/0!</v>
      </c>
      <c r="CV23" s="132" t="e">
        <f t="shared" si="2"/>
        <v>#DIV/0!</v>
      </c>
      <c r="CW23" s="132">
        <f t="shared" si="2"/>
        <v>0</v>
      </c>
      <c r="CX23" s="31">
        <v>0</v>
      </c>
      <c r="CY23" s="31">
        <v>0</v>
      </c>
      <c r="CZ23" s="31">
        <v>0</v>
      </c>
      <c r="DA23" s="31">
        <v>0</v>
      </c>
      <c r="DB23" s="31">
        <v>0</v>
      </c>
      <c r="DC23" s="31">
        <v>0</v>
      </c>
      <c r="DD23" s="31">
        <v>0</v>
      </c>
      <c r="DE23" s="31">
        <v>0</v>
      </c>
      <c r="DF23" s="31">
        <v>0</v>
      </c>
      <c r="DG23" s="31">
        <v>0</v>
      </c>
      <c r="DH23" s="31">
        <v>0</v>
      </c>
      <c r="DI23" s="31">
        <v>0</v>
      </c>
      <c r="DJ23" s="31">
        <v>0</v>
      </c>
      <c r="DK23" s="31">
        <v>0</v>
      </c>
      <c r="DL23" s="31">
        <v>0</v>
      </c>
      <c r="DM23" s="31">
        <v>0</v>
      </c>
      <c r="DN23" s="31">
        <v>0</v>
      </c>
      <c r="DO23" s="31">
        <v>0</v>
      </c>
      <c r="DP23" s="31">
        <v>0</v>
      </c>
      <c r="DQ23" s="31">
        <v>0</v>
      </c>
      <c r="DR23" s="31">
        <v>0</v>
      </c>
      <c r="DS23" s="31">
        <v>0</v>
      </c>
      <c r="DT23" s="133" t="e">
        <f t="shared" si="3"/>
        <v>#DIV/0!</v>
      </c>
      <c r="DU23" s="133" t="e">
        <f t="shared" si="3"/>
        <v>#DIV/0!</v>
      </c>
      <c r="DV23" s="133" t="e">
        <f t="shared" si="3"/>
        <v>#DIV/0!</v>
      </c>
      <c r="DW23" s="133" t="e">
        <f t="shared" si="3"/>
        <v>#DIV/0!</v>
      </c>
      <c r="DX23" s="133" t="e">
        <f t="shared" si="3"/>
        <v>#DIV/0!</v>
      </c>
      <c r="DY23" s="133" t="e">
        <f t="shared" si="3"/>
        <v>#DIV/0!</v>
      </c>
      <c r="DZ23" s="133" t="e">
        <f t="shared" si="3"/>
        <v>#DIV/0!</v>
      </c>
      <c r="EA23" s="133" t="e">
        <f t="shared" si="3"/>
        <v>#DIV/0!</v>
      </c>
      <c r="EB23" s="133" t="e">
        <f t="shared" si="3"/>
        <v>#DIV/0!</v>
      </c>
      <c r="EC23" s="133" t="e">
        <f t="shared" si="3"/>
        <v>#DIV/0!</v>
      </c>
      <c r="ED23" s="133" t="e">
        <f t="shared" si="3"/>
        <v>#DIV/0!</v>
      </c>
    </row>
    <row r="24" spans="1:134" ht="22.5">
      <c r="A24" s="381" t="s">
        <v>292</v>
      </c>
      <c r="B24" s="381"/>
      <c r="C24" s="26">
        <f>SUM(C5:C23)</f>
        <v>204</v>
      </c>
      <c r="D24" s="26">
        <f t="shared" ref="D24:X24" si="5">SUM(D5:D23)</f>
        <v>2</v>
      </c>
      <c r="E24" s="26">
        <f t="shared" si="5"/>
        <v>147</v>
      </c>
      <c r="F24" s="26">
        <f t="shared" si="5"/>
        <v>59</v>
      </c>
      <c r="G24" s="26">
        <f t="shared" si="5"/>
        <v>94</v>
      </c>
      <c r="H24" s="26">
        <f t="shared" si="5"/>
        <v>112</v>
      </c>
      <c r="I24" s="26">
        <f t="shared" si="5"/>
        <v>66</v>
      </c>
      <c r="J24" s="26">
        <f t="shared" si="5"/>
        <v>23</v>
      </c>
      <c r="K24" s="26">
        <f t="shared" si="5"/>
        <v>0</v>
      </c>
      <c r="L24" s="26">
        <f t="shared" si="5"/>
        <v>117</v>
      </c>
      <c r="M24" s="26">
        <f t="shared" si="5"/>
        <v>206</v>
      </c>
      <c r="N24" s="26">
        <f t="shared" si="5"/>
        <v>2040</v>
      </c>
      <c r="O24" s="26">
        <f t="shared" si="5"/>
        <v>5</v>
      </c>
      <c r="P24" s="26">
        <f t="shared" si="5"/>
        <v>1460</v>
      </c>
      <c r="Q24" s="26">
        <f t="shared" si="5"/>
        <v>612</v>
      </c>
      <c r="R24" s="26">
        <f t="shared" si="5"/>
        <v>1024</v>
      </c>
      <c r="S24" s="26">
        <f t="shared" si="5"/>
        <v>1015</v>
      </c>
      <c r="T24" s="26">
        <f t="shared" si="5"/>
        <v>1162</v>
      </c>
      <c r="U24" s="26">
        <f t="shared" si="5"/>
        <v>295</v>
      </c>
      <c r="V24" s="26">
        <f t="shared" si="5"/>
        <v>0</v>
      </c>
      <c r="W24" s="26">
        <f t="shared" si="5"/>
        <v>585</v>
      </c>
      <c r="X24" s="26">
        <f t="shared" si="5"/>
        <v>2042</v>
      </c>
      <c r="Y24" s="118">
        <f>C24/N24*100</f>
        <v>10</v>
      </c>
      <c r="Z24" s="118">
        <f t="shared" ref="Z24:AI24" si="6">D24/O24*100</f>
        <v>40</v>
      </c>
      <c r="AA24" s="118">
        <f t="shared" si="6"/>
        <v>10.068493150684931</v>
      </c>
      <c r="AB24" s="118">
        <f t="shared" si="6"/>
        <v>9.6405228758169947</v>
      </c>
      <c r="AC24" s="118">
        <f t="shared" si="6"/>
        <v>9.1796875</v>
      </c>
      <c r="AD24" s="118">
        <f t="shared" si="6"/>
        <v>11.03448275862069</v>
      </c>
      <c r="AE24" s="118">
        <f t="shared" si="6"/>
        <v>5.6798623063683307</v>
      </c>
      <c r="AF24" s="118">
        <f t="shared" si="6"/>
        <v>7.796610169491526</v>
      </c>
      <c r="AG24" s="118" t="e">
        <f t="shared" si="6"/>
        <v>#DIV/0!</v>
      </c>
      <c r="AH24" s="118">
        <f t="shared" si="6"/>
        <v>20</v>
      </c>
      <c r="AI24" s="118">
        <f t="shared" si="6"/>
        <v>10.088148873653282</v>
      </c>
      <c r="AJ24" s="26">
        <f>SUM(AJ5:AJ23)</f>
        <v>161</v>
      </c>
      <c r="AK24" s="26">
        <f t="shared" ref="AK24:BE24" si="7">SUM(AK5:AK23)</f>
        <v>6</v>
      </c>
      <c r="AL24" s="26">
        <f t="shared" si="7"/>
        <v>101</v>
      </c>
      <c r="AM24" s="26">
        <f t="shared" si="7"/>
        <v>66</v>
      </c>
      <c r="AN24" s="26">
        <f t="shared" si="7"/>
        <v>65</v>
      </c>
      <c r="AO24" s="26">
        <f t="shared" si="7"/>
        <v>101</v>
      </c>
      <c r="AP24" s="26">
        <f t="shared" si="7"/>
        <v>112</v>
      </c>
      <c r="AQ24" s="26">
        <f t="shared" si="7"/>
        <v>19</v>
      </c>
      <c r="AR24" s="26">
        <f t="shared" si="7"/>
        <v>0</v>
      </c>
      <c r="AS24" s="26">
        <f t="shared" si="7"/>
        <v>36</v>
      </c>
      <c r="AT24" s="26">
        <f t="shared" si="7"/>
        <v>167</v>
      </c>
      <c r="AU24" s="26">
        <f t="shared" si="7"/>
        <v>3857</v>
      </c>
      <c r="AV24" s="26">
        <f t="shared" si="7"/>
        <v>43</v>
      </c>
      <c r="AW24" s="26">
        <f t="shared" si="7"/>
        <v>2573</v>
      </c>
      <c r="AX24" s="26">
        <f t="shared" si="7"/>
        <v>1327</v>
      </c>
      <c r="AY24" s="26">
        <f t="shared" si="7"/>
        <v>1790</v>
      </c>
      <c r="AZ24" s="26">
        <f t="shared" si="7"/>
        <v>2110</v>
      </c>
      <c r="BA24" s="26">
        <f t="shared" si="7"/>
        <v>2057</v>
      </c>
      <c r="BB24" s="26">
        <f t="shared" si="7"/>
        <v>394</v>
      </c>
      <c r="BC24" s="26">
        <f t="shared" si="7"/>
        <v>0</v>
      </c>
      <c r="BD24" s="26">
        <f t="shared" si="7"/>
        <v>1450</v>
      </c>
      <c r="BE24" s="26">
        <f t="shared" si="7"/>
        <v>3901</v>
      </c>
      <c r="BF24" s="118">
        <f t="shared" si="4"/>
        <v>4.1742286751361162</v>
      </c>
      <c r="BG24" s="118">
        <f t="shared" si="4"/>
        <v>13.953488372093023</v>
      </c>
      <c r="BH24" s="118">
        <f t="shared" si="4"/>
        <v>3.9253789350952193</v>
      </c>
      <c r="BI24" s="118">
        <f t="shared" si="4"/>
        <v>4.9736247174076871</v>
      </c>
      <c r="BJ24" s="118">
        <f t="shared" si="4"/>
        <v>3.6312849162011176</v>
      </c>
      <c r="BK24" s="118">
        <f t="shared" si="4"/>
        <v>4.7867298578199051</v>
      </c>
      <c r="BL24" s="118">
        <f t="shared" si="4"/>
        <v>5.4448225571220226</v>
      </c>
      <c r="BM24" s="118">
        <f t="shared" si="4"/>
        <v>4.8223350253807107</v>
      </c>
      <c r="BN24" s="118" t="e">
        <f t="shared" si="4"/>
        <v>#DIV/0!</v>
      </c>
      <c r="BO24" s="118">
        <f t="shared" si="4"/>
        <v>2.4827586206896552</v>
      </c>
      <c r="BP24" s="118">
        <f t="shared" si="4"/>
        <v>4.2809536016406051</v>
      </c>
      <c r="BQ24" s="26">
        <f>SUM(BQ5:BQ23)</f>
        <v>80</v>
      </c>
      <c r="BR24" s="26">
        <f t="shared" ref="BR24:CL24" si="8">SUM(BR5:BR23)</f>
        <v>2</v>
      </c>
      <c r="BS24" s="26">
        <f t="shared" si="8"/>
        <v>62</v>
      </c>
      <c r="BT24" s="26">
        <f t="shared" si="8"/>
        <v>20</v>
      </c>
      <c r="BU24" s="26">
        <f t="shared" si="8"/>
        <v>32</v>
      </c>
      <c r="BV24" s="26">
        <f t="shared" si="8"/>
        <v>50</v>
      </c>
      <c r="BW24" s="26">
        <f t="shared" si="8"/>
        <v>43</v>
      </c>
      <c r="BX24" s="26">
        <f t="shared" si="8"/>
        <v>39</v>
      </c>
      <c r="BY24" s="26">
        <f t="shared" si="8"/>
        <v>0</v>
      </c>
      <c r="BZ24" s="26">
        <f t="shared" si="8"/>
        <v>0</v>
      </c>
      <c r="CA24" s="26">
        <f t="shared" si="8"/>
        <v>82</v>
      </c>
      <c r="CB24" s="26">
        <f t="shared" si="8"/>
        <v>1741</v>
      </c>
      <c r="CC24" s="26">
        <f t="shared" si="8"/>
        <v>36</v>
      </c>
      <c r="CD24" s="26">
        <f t="shared" si="8"/>
        <v>1139</v>
      </c>
      <c r="CE24" s="26">
        <f t="shared" si="8"/>
        <v>638</v>
      </c>
      <c r="CF24" s="26">
        <f t="shared" si="8"/>
        <v>812</v>
      </c>
      <c r="CG24" s="26">
        <f t="shared" si="8"/>
        <v>965</v>
      </c>
      <c r="CH24" s="26">
        <f t="shared" si="8"/>
        <v>1002</v>
      </c>
      <c r="CI24" s="26">
        <f t="shared" si="8"/>
        <v>337</v>
      </c>
      <c r="CJ24" s="26">
        <f t="shared" si="8"/>
        <v>0</v>
      </c>
      <c r="CK24" s="26">
        <f t="shared" si="8"/>
        <v>439</v>
      </c>
      <c r="CL24" s="26">
        <f t="shared" si="8"/>
        <v>1777</v>
      </c>
      <c r="CM24" s="118">
        <f t="shared" si="2"/>
        <v>4.5950603101665708</v>
      </c>
      <c r="CN24" s="118">
        <f t="shared" si="2"/>
        <v>5.5555555555555554</v>
      </c>
      <c r="CO24" s="118">
        <f t="shared" si="2"/>
        <v>5.4433713784021069</v>
      </c>
      <c r="CP24" s="118">
        <f t="shared" si="2"/>
        <v>3.1347962382445136</v>
      </c>
      <c r="CQ24" s="118">
        <f t="shared" si="2"/>
        <v>3.9408866995073892</v>
      </c>
      <c r="CR24" s="118">
        <f t="shared" si="2"/>
        <v>5.1813471502590671</v>
      </c>
      <c r="CS24" s="118">
        <f t="shared" si="2"/>
        <v>4.2914171656686628</v>
      </c>
      <c r="CT24" s="118">
        <f t="shared" si="2"/>
        <v>11.572700296735905</v>
      </c>
      <c r="CU24" s="118" t="e">
        <f t="shared" si="2"/>
        <v>#DIV/0!</v>
      </c>
      <c r="CV24" s="118">
        <f t="shared" si="2"/>
        <v>0</v>
      </c>
      <c r="CW24" s="118">
        <f t="shared" si="2"/>
        <v>4.6145188519977491</v>
      </c>
      <c r="CX24" s="26">
        <f>SUM(CX5:CX23)</f>
        <v>58</v>
      </c>
      <c r="CY24" s="26">
        <f t="shared" ref="CY24:DS24" si="9">SUM(CY5:CY23)</f>
        <v>7</v>
      </c>
      <c r="CZ24" s="26">
        <f t="shared" si="9"/>
        <v>47</v>
      </c>
      <c r="DA24" s="26">
        <f t="shared" si="9"/>
        <v>18</v>
      </c>
      <c r="DB24" s="26">
        <f t="shared" si="9"/>
        <v>33</v>
      </c>
      <c r="DC24" s="26">
        <f t="shared" si="9"/>
        <v>32</v>
      </c>
      <c r="DD24" s="26">
        <f t="shared" si="9"/>
        <v>24</v>
      </c>
      <c r="DE24" s="26">
        <f t="shared" si="9"/>
        <v>33</v>
      </c>
      <c r="DF24" s="26">
        <f t="shared" si="9"/>
        <v>0</v>
      </c>
      <c r="DG24" s="26">
        <f t="shared" si="9"/>
        <v>8</v>
      </c>
      <c r="DH24" s="26">
        <f t="shared" si="9"/>
        <v>65</v>
      </c>
      <c r="DI24" s="26">
        <f t="shared" si="9"/>
        <v>1185</v>
      </c>
      <c r="DJ24" s="26">
        <f t="shared" si="9"/>
        <v>29</v>
      </c>
      <c r="DK24" s="26">
        <f t="shared" si="9"/>
        <v>775</v>
      </c>
      <c r="DL24" s="26">
        <f t="shared" si="9"/>
        <v>439</v>
      </c>
      <c r="DM24" s="26">
        <f t="shared" si="9"/>
        <v>568</v>
      </c>
      <c r="DN24" s="26">
        <f t="shared" si="9"/>
        <v>646</v>
      </c>
      <c r="DO24" s="26">
        <f t="shared" si="9"/>
        <v>670</v>
      </c>
      <c r="DP24" s="26">
        <f t="shared" si="9"/>
        <v>209</v>
      </c>
      <c r="DQ24" s="26">
        <f t="shared" si="9"/>
        <v>0</v>
      </c>
      <c r="DR24" s="26">
        <f t="shared" si="9"/>
        <v>335</v>
      </c>
      <c r="DS24" s="26">
        <f t="shared" si="9"/>
        <v>1214</v>
      </c>
      <c r="DT24" s="118">
        <f t="shared" ref="DT24:ED25" si="10">CX24/DI24*100</f>
        <v>4.8945147679324901</v>
      </c>
      <c r="DU24" s="118">
        <f t="shared" si="10"/>
        <v>24.137931034482758</v>
      </c>
      <c r="DV24" s="118">
        <f t="shared" si="10"/>
        <v>6.064516129032258</v>
      </c>
      <c r="DW24" s="118">
        <f t="shared" si="10"/>
        <v>4.1002277904328022</v>
      </c>
      <c r="DX24" s="118">
        <f t="shared" si="10"/>
        <v>5.8098591549295771</v>
      </c>
      <c r="DY24" s="118">
        <f t="shared" si="10"/>
        <v>4.9535603715170282</v>
      </c>
      <c r="DZ24" s="118">
        <f t="shared" si="10"/>
        <v>3.5820895522388061</v>
      </c>
      <c r="EA24" s="118">
        <f t="shared" si="10"/>
        <v>15.789473684210526</v>
      </c>
      <c r="EB24" s="118" t="e">
        <f t="shared" si="10"/>
        <v>#DIV/0!</v>
      </c>
      <c r="EC24" s="118">
        <f t="shared" si="10"/>
        <v>2.3880597014925375</v>
      </c>
      <c r="ED24" s="118">
        <f t="shared" si="10"/>
        <v>5.3542009884678752</v>
      </c>
    </row>
    <row r="25" spans="1:134" ht="22.5">
      <c r="A25" s="381" t="s">
        <v>67</v>
      </c>
      <c r="B25" s="381"/>
      <c r="C25" s="26">
        <v>646</v>
      </c>
      <c r="D25" s="26">
        <v>35</v>
      </c>
      <c r="E25" s="26">
        <v>507</v>
      </c>
      <c r="F25" s="26">
        <v>174</v>
      </c>
      <c r="G25" s="26">
        <v>76</v>
      </c>
      <c r="H25" s="26">
        <v>95</v>
      </c>
      <c r="I25" s="26">
        <v>442</v>
      </c>
      <c r="J25" s="26">
        <v>110</v>
      </c>
      <c r="K25" s="26">
        <v>0</v>
      </c>
      <c r="L25" s="26">
        <v>127</v>
      </c>
      <c r="M25" s="26">
        <v>679</v>
      </c>
      <c r="N25" s="26">
        <v>4342</v>
      </c>
      <c r="O25" s="26">
        <v>250</v>
      </c>
      <c r="P25" s="26">
        <v>3338</v>
      </c>
      <c r="Q25" s="26">
        <v>1297</v>
      </c>
      <c r="R25" s="26">
        <v>513</v>
      </c>
      <c r="S25" s="26">
        <v>731</v>
      </c>
      <c r="T25" s="26">
        <v>2810</v>
      </c>
      <c r="U25" s="26">
        <v>791</v>
      </c>
      <c r="V25" s="26">
        <v>0</v>
      </c>
      <c r="W25" s="26">
        <v>991</v>
      </c>
      <c r="X25" s="26">
        <v>4592</v>
      </c>
      <c r="Y25" s="118"/>
      <c r="Z25" s="118"/>
      <c r="AA25" s="118"/>
      <c r="AB25" s="118"/>
      <c r="AC25" s="118"/>
      <c r="AD25" s="118"/>
      <c r="AE25" s="118"/>
      <c r="AF25" s="118"/>
      <c r="AG25" s="118"/>
      <c r="AH25" s="118"/>
      <c r="AI25" s="118"/>
      <c r="AJ25" s="26">
        <v>637</v>
      </c>
      <c r="AK25" s="26">
        <v>66</v>
      </c>
      <c r="AL25" s="26">
        <v>481</v>
      </c>
      <c r="AM25" s="26">
        <v>222</v>
      </c>
      <c r="AN25" s="26">
        <v>330</v>
      </c>
      <c r="AO25" s="26">
        <v>368</v>
      </c>
      <c r="AP25" s="26">
        <v>418</v>
      </c>
      <c r="AQ25" s="26">
        <v>143</v>
      </c>
      <c r="AR25" s="26">
        <v>0</v>
      </c>
      <c r="AS25" s="26">
        <v>143</v>
      </c>
      <c r="AT25" s="26">
        <v>703</v>
      </c>
      <c r="AU25" s="26">
        <v>8178</v>
      </c>
      <c r="AV25" s="26">
        <v>3031</v>
      </c>
      <c r="AW25" s="26">
        <v>5939</v>
      </c>
      <c r="AX25" s="26">
        <v>2728</v>
      </c>
      <c r="AY25" s="26">
        <v>4072</v>
      </c>
      <c r="AZ25" s="26">
        <v>4493</v>
      </c>
      <c r="BA25" s="26">
        <v>4943</v>
      </c>
      <c r="BB25" s="26">
        <v>1283</v>
      </c>
      <c r="BC25" s="26">
        <v>0</v>
      </c>
      <c r="BD25" s="26">
        <v>2441</v>
      </c>
      <c r="BE25" s="26">
        <v>8667</v>
      </c>
      <c r="BF25" s="118">
        <f t="shared" si="4"/>
        <v>7.7891905111274156</v>
      </c>
      <c r="BG25" s="26"/>
      <c r="BH25" s="26"/>
      <c r="BI25" s="26"/>
      <c r="BJ25" s="118"/>
      <c r="BK25" s="118"/>
      <c r="BL25" s="118"/>
      <c r="BM25" s="118"/>
      <c r="BN25" s="118"/>
      <c r="BO25" s="118"/>
      <c r="BP25" s="118"/>
      <c r="BQ25" s="26">
        <v>290</v>
      </c>
      <c r="BR25" s="26">
        <v>49</v>
      </c>
      <c r="BS25" s="26">
        <v>247</v>
      </c>
      <c r="BT25" s="26">
        <v>92</v>
      </c>
      <c r="BU25" s="26">
        <v>126</v>
      </c>
      <c r="BV25" s="26">
        <v>188</v>
      </c>
      <c r="BW25" s="26">
        <v>168</v>
      </c>
      <c r="BX25" s="26">
        <v>103</v>
      </c>
      <c r="BY25" s="26">
        <v>0</v>
      </c>
      <c r="BZ25" s="26">
        <v>45</v>
      </c>
      <c r="CA25" s="26">
        <v>316</v>
      </c>
      <c r="CB25" s="26">
        <v>3062</v>
      </c>
      <c r="CC25" s="26">
        <v>197</v>
      </c>
      <c r="CD25" s="26">
        <v>2191</v>
      </c>
      <c r="CE25" s="26">
        <v>1068</v>
      </c>
      <c r="CF25" s="26">
        <v>1468</v>
      </c>
      <c r="CG25" s="26">
        <v>1765</v>
      </c>
      <c r="CH25" s="26">
        <v>1675</v>
      </c>
      <c r="CI25" s="26">
        <v>895</v>
      </c>
      <c r="CJ25" s="26">
        <v>0</v>
      </c>
      <c r="CK25" s="26">
        <v>689</v>
      </c>
      <c r="CL25" s="26">
        <v>3259</v>
      </c>
      <c r="CM25" s="118"/>
      <c r="CN25" s="118"/>
      <c r="CO25" s="118"/>
      <c r="CP25" s="118"/>
      <c r="CQ25" s="118"/>
      <c r="CR25" s="118"/>
      <c r="CS25" s="118"/>
      <c r="CT25" s="118"/>
      <c r="CU25" s="118"/>
      <c r="CV25" s="118"/>
      <c r="CW25" s="118"/>
      <c r="CX25" s="26">
        <v>197</v>
      </c>
      <c r="CY25" s="26">
        <v>22</v>
      </c>
      <c r="CZ25" s="26">
        <v>155</v>
      </c>
      <c r="DA25" s="26">
        <v>64</v>
      </c>
      <c r="DB25" s="26">
        <v>97</v>
      </c>
      <c r="DC25" s="26">
        <v>113</v>
      </c>
      <c r="DD25" s="26">
        <v>108</v>
      </c>
      <c r="DE25" s="26">
        <v>75</v>
      </c>
      <c r="DF25" s="26">
        <v>0</v>
      </c>
      <c r="DG25" s="26">
        <v>32</v>
      </c>
      <c r="DH25" s="26">
        <v>215</v>
      </c>
      <c r="DI25" s="26">
        <v>2259</v>
      </c>
      <c r="DJ25" s="26">
        <v>210</v>
      </c>
      <c r="DK25" s="26">
        <v>1818</v>
      </c>
      <c r="DL25" s="26">
        <v>651</v>
      </c>
      <c r="DM25" s="26">
        <v>1117</v>
      </c>
      <c r="DN25" s="26">
        <v>1531</v>
      </c>
      <c r="DO25" s="26">
        <v>1394</v>
      </c>
      <c r="DP25" s="26">
        <v>756</v>
      </c>
      <c r="DQ25" s="26">
        <v>0</v>
      </c>
      <c r="DR25" s="26">
        <v>517</v>
      </c>
      <c r="DS25" s="26">
        <v>2667</v>
      </c>
      <c r="DT25" s="118"/>
      <c r="DU25" s="118"/>
      <c r="DV25" s="118"/>
      <c r="DW25" s="118"/>
      <c r="DX25" s="118"/>
      <c r="DY25" s="118"/>
      <c r="DZ25" s="118"/>
      <c r="EA25" s="118"/>
      <c r="EB25" s="118"/>
      <c r="EC25" s="118"/>
      <c r="ED25" s="118">
        <f t="shared" si="10"/>
        <v>8.0614923134608176</v>
      </c>
    </row>
    <row r="26" spans="1:134" ht="22.5">
      <c r="A26" s="381" t="s">
        <v>68</v>
      </c>
      <c r="B26" s="381"/>
      <c r="C26" s="53"/>
      <c r="D26" s="53"/>
      <c r="E26" s="53"/>
      <c r="F26" s="53"/>
      <c r="G26" s="53"/>
      <c r="H26" s="53"/>
      <c r="I26" s="53"/>
      <c r="J26" s="53"/>
      <c r="K26" s="53"/>
      <c r="L26" s="53"/>
      <c r="M26" s="53"/>
      <c r="N26" s="53"/>
      <c r="O26" s="53"/>
      <c r="P26" s="53"/>
      <c r="Q26" s="53"/>
      <c r="R26" s="53"/>
      <c r="S26" s="53"/>
      <c r="T26" s="53"/>
      <c r="U26" s="53"/>
      <c r="V26" s="53"/>
      <c r="W26" s="53"/>
      <c r="X26" s="53"/>
      <c r="Y26" s="118"/>
      <c r="Z26" s="118"/>
      <c r="AA26" s="118"/>
      <c r="AB26" s="118"/>
      <c r="AC26" s="118"/>
      <c r="AD26" s="118"/>
      <c r="AE26" s="118"/>
      <c r="AF26" s="118"/>
      <c r="AG26" s="118"/>
      <c r="AH26" s="118"/>
      <c r="AI26" s="118"/>
      <c r="AJ26" s="53"/>
      <c r="AK26" s="53"/>
      <c r="AL26" s="53"/>
      <c r="AM26" s="53"/>
      <c r="AN26" s="129"/>
      <c r="AO26" s="53"/>
      <c r="AP26" s="53"/>
      <c r="AQ26" s="53"/>
      <c r="AR26" s="53"/>
      <c r="AS26" s="53"/>
      <c r="AT26" s="53"/>
      <c r="AU26" s="53"/>
      <c r="AV26" s="53"/>
      <c r="AW26" s="53"/>
      <c r="AX26" s="53"/>
      <c r="AY26" s="53"/>
      <c r="AZ26" s="53"/>
      <c r="BA26" s="53"/>
      <c r="BB26" s="53"/>
      <c r="BC26" s="53"/>
      <c r="BD26" s="53"/>
      <c r="BE26" s="53"/>
      <c r="BF26" s="118"/>
      <c r="BG26" s="118"/>
      <c r="BH26" s="118"/>
      <c r="BI26" s="118"/>
      <c r="BJ26" s="118"/>
      <c r="BK26" s="118"/>
      <c r="BL26" s="118"/>
      <c r="BM26" s="118"/>
      <c r="BN26" s="118"/>
      <c r="BO26" s="118"/>
      <c r="BP26" s="118"/>
      <c r="BQ26" s="53"/>
      <c r="BR26" s="53"/>
      <c r="BS26" s="53"/>
      <c r="BT26" s="53"/>
      <c r="BU26" s="129"/>
      <c r="BV26" s="53"/>
      <c r="BW26" s="53"/>
      <c r="BX26" s="53"/>
      <c r="BY26" s="53"/>
      <c r="BZ26" s="53"/>
      <c r="CA26" s="53"/>
      <c r="CB26" s="53"/>
      <c r="CC26" s="53"/>
      <c r="CD26" s="53"/>
      <c r="CE26" s="53"/>
      <c r="CF26" s="53"/>
      <c r="CG26" s="53"/>
      <c r="CH26" s="53"/>
      <c r="CI26" s="53"/>
      <c r="CJ26" s="53"/>
      <c r="CK26" s="53"/>
      <c r="CL26" s="53"/>
      <c r="CM26" s="118"/>
      <c r="CN26" s="118"/>
      <c r="CO26" s="118"/>
      <c r="CP26" s="118"/>
      <c r="CQ26" s="118"/>
      <c r="CR26" s="118"/>
      <c r="CS26" s="118"/>
      <c r="CT26" s="118"/>
      <c r="CU26" s="118"/>
      <c r="CV26" s="118"/>
      <c r="CW26" s="118"/>
      <c r="CX26" s="53"/>
      <c r="CY26" s="53"/>
      <c r="CZ26" s="53"/>
      <c r="DA26" s="53"/>
      <c r="DB26" s="129"/>
      <c r="DC26" s="53"/>
      <c r="DD26" s="53"/>
      <c r="DE26" s="53"/>
      <c r="DF26" s="53"/>
      <c r="DG26" s="53"/>
      <c r="DH26" s="53"/>
      <c r="DI26" s="53"/>
      <c r="DJ26" s="53"/>
      <c r="DK26" s="53"/>
      <c r="DL26" s="53"/>
      <c r="DM26" s="129"/>
      <c r="DN26" s="53"/>
      <c r="DO26" s="53"/>
      <c r="DP26" s="53"/>
      <c r="DQ26" s="53"/>
      <c r="DR26" s="53"/>
      <c r="DS26" s="53"/>
      <c r="DT26" s="118"/>
      <c r="DU26" s="118"/>
      <c r="DV26" s="118"/>
      <c r="DW26" s="118"/>
      <c r="DX26" s="118"/>
      <c r="DY26" s="118"/>
      <c r="DZ26" s="118"/>
      <c r="EA26" s="118"/>
      <c r="EB26" s="118"/>
      <c r="EC26" s="118"/>
      <c r="ED26" s="118"/>
    </row>
    <row r="27" spans="1:134" ht="26.25">
      <c r="A27" s="73"/>
      <c r="C27"/>
      <c r="D27"/>
      <c r="E27"/>
      <c r="F27"/>
      <c r="CZ27" s="470"/>
      <c r="DA27" s="471"/>
      <c r="DB27" s="471"/>
      <c r="DC27" s="471"/>
      <c r="DD27" s="471"/>
      <c r="DE27" s="471"/>
      <c r="DF27" s="471"/>
      <c r="DG27" s="471"/>
      <c r="DH27" s="471"/>
      <c r="DI27" s="471"/>
      <c r="DJ27" s="471"/>
    </row>
    <row r="28" spans="1:134">
      <c r="C28"/>
      <c r="D28"/>
      <c r="E28"/>
      <c r="F28"/>
    </row>
    <row r="29" spans="1:134">
      <c r="C29"/>
      <c r="D29"/>
      <c r="E29"/>
      <c r="F29"/>
    </row>
    <row r="30" spans="1:134" ht="26.25">
      <c r="C30"/>
      <c r="D30"/>
      <c r="E30"/>
      <c r="F30"/>
      <c r="CJ30" s="470"/>
      <c r="CK30" s="470"/>
      <c r="CL30" s="470"/>
      <c r="CM30" s="470"/>
      <c r="CN30" s="470"/>
      <c r="CO30" s="470"/>
      <c r="CP30" s="470"/>
      <c r="CQ30" s="470"/>
      <c r="CR30" s="470"/>
      <c r="CS30" s="470"/>
      <c r="CT30" s="470"/>
    </row>
    <row r="31" spans="1:134">
      <c r="C31"/>
      <c r="D31"/>
      <c r="E31"/>
      <c r="F31"/>
    </row>
    <row r="32" spans="1:134" ht="26.25">
      <c r="C32"/>
      <c r="D32"/>
      <c r="E32"/>
      <c r="F32"/>
      <c r="CF32" s="470"/>
      <c r="CG32" s="470"/>
      <c r="CH32" s="470"/>
      <c r="CI32" s="470"/>
      <c r="CJ32" s="470"/>
      <c r="CK32" s="470"/>
      <c r="CL32" s="470"/>
      <c r="CM32" s="470"/>
      <c r="CN32" s="470"/>
      <c r="CO32" s="470"/>
      <c r="CP32" s="470"/>
    </row>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sheetData>
  <mergeCells count="58">
    <mergeCell ref="A24:B24"/>
    <mergeCell ref="A25:B25"/>
    <mergeCell ref="A26:B26"/>
    <mergeCell ref="CZ27:DJ27"/>
    <mergeCell ref="CJ30:CT30"/>
    <mergeCell ref="CF32:CP32"/>
    <mergeCell ref="DM3:DN3"/>
    <mergeCell ref="DO3:DR3"/>
    <mergeCell ref="DT3:DW3"/>
    <mergeCell ref="DX3:DY3"/>
    <mergeCell ref="CF3:CG3"/>
    <mergeCell ref="CH3:CK3"/>
    <mergeCell ref="CL3:CL4"/>
    <mergeCell ref="CM3:CP3"/>
    <mergeCell ref="CQ3:CR3"/>
    <mergeCell ref="CS3:CV3"/>
    <mergeCell ref="DZ3:EC3"/>
    <mergeCell ref="ED3:ED4"/>
    <mergeCell ref="CW3:CW4"/>
    <mergeCell ref="CX3:DA3"/>
    <mergeCell ref="DB3:DC3"/>
    <mergeCell ref="DD3:DG3"/>
    <mergeCell ref="DH3:DH4"/>
    <mergeCell ref="DI3:DL3"/>
    <mergeCell ref="AP3:AS3"/>
    <mergeCell ref="CB3:CE3"/>
    <mergeCell ref="AU3:AX3"/>
    <mergeCell ref="AY3:AZ3"/>
    <mergeCell ref="BA3:BD3"/>
    <mergeCell ref="BE3:BE4"/>
    <mergeCell ref="BF3:BI3"/>
    <mergeCell ref="BJ3:BK3"/>
    <mergeCell ref="BL3:BO3"/>
    <mergeCell ref="BQ3:BT3"/>
    <mergeCell ref="BU3:BV3"/>
    <mergeCell ref="BW3:BZ3"/>
    <mergeCell ref="CA3:CA4"/>
    <mergeCell ref="AC3:AD3"/>
    <mergeCell ref="AE3:AH3"/>
    <mergeCell ref="AI3:AI4"/>
    <mergeCell ref="AJ3:AM3"/>
    <mergeCell ref="AN3:AO3"/>
    <mergeCell ref="A2:A4"/>
    <mergeCell ref="C2:AI2"/>
    <mergeCell ref="AJ2:BP2"/>
    <mergeCell ref="BQ2:CW2"/>
    <mergeCell ref="CX2:ED2"/>
    <mergeCell ref="B3:B4"/>
    <mergeCell ref="C3:F3"/>
    <mergeCell ref="G3:H3"/>
    <mergeCell ref="I3:L3"/>
    <mergeCell ref="M3:M4"/>
    <mergeCell ref="AT3:AT4"/>
    <mergeCell ref="N3:Q3"/>
    <mergeCell ref="R3:S3"/>
    <mergeCell ref="T3:W3"/>
    <mergeCell ref="X3:X4"/>
    <mergeCell ref="Y3:AB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P26"/>
  <sheetViews>
    <sheetView rightToLeft="1" tabSelected="1" zoomScale="70" zoomScaleNormal="70" workbookViewId="0">
      <pane xSplit="2" ySplit="3" topLeftCell="C4" activePane="bottomRight" state="frozen"/>
      <selection pane="topRight" activeCell="C1" sqref="C1"/>
      <selection pane="bottomLeft" activeCell="A4" sqref="A4"/>
      <selection pane="bottomRight" activeCell="D3" sqref="D3"/>
    </sheetView>
  </sheetViews>
  <sheetFormatPr defaultRowHeight="15.75"/>
  <cols>
    <col min="2" max="2" width="25.875" customWidth="1"/>
    <col min="3" max="4" width="8.125" bestFit="1" customWidth="1"/>
    <col min="7" max="16" width="8.125" bestFit="1" customWidth="1"/>
    <col min="19" max="40" width="8.125" bestFit="1" customWidth="1"/>
    <col min="43" max="52" width="8.125" bestFit="1" customWidth="1"/>
    <col min="55" max="76" width="8.125" bestFit="1" customWidth="1"/>
    <col min="79" max="88" width="8.125" bestFit="1" customWidth="1"/>
    <col min="91" max="98" width="8.125" bestFit="1" customWidth="1"/>
    <col min="99" max="99" width="12" bestFit="1" customWidth="1"/>
    <col min="100" max="112" width="8.125" bestFit="1" customWidth="1"/>
    <col min="115" max="124" width="8.125" bestFit="1" customWidth="1"/>
    <col min="127" max="134" width="8.125" bestFit="1" customWidth="1"/>
    <col min="135" max="135" width="11.125" bestFit="1" customWidth="1"/>
    <col min="136" max="146" width="8.125" bestFit="1" customWidth="1"/>
  </cols>
  <sheetData>
    <row r="1" spans="1:146" ht="25.5">
      <c r="B1" s="193" t="s">
        <v>33</v>
      </c>
      <c r="C1" s="413">
        <v>1397</v>
      </c>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72"/>
      <c r="AM1" s="408">
        <v>1398</v>
      </c>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c r="BR1" s="408"/>
      <c r="BS1" s="408"/>
      <c r="BT1" s="408"/>
      <c r="BU1" s="408"/>
      <c r="BV1" s="408"/>
      <c r="BW1" s="473">
        <v>1399</v>
      </c>
      <c r="BX1" s="473"/>
      <c r="BY1" s="473"/>
      <c r="BZ1" s="473"/>
      <c r="CA1" s="473"/>
      <c r="CB1" s="473"/>
      <c r="CC1" s="473"/>
      <c r="CD1" s="473"/>
      <c r="CE1" s="473"/>
      <c r="CF1" s="473"/>
      <c r="CG1" s="473"/>
      <c r="CH1" s="473"/>
      <c r="CI1" s="473"/>
      <c r="CJ1" s="473"/>
      <c r="CK1" s="473"/>
      <c r="CL1" s="473"/>
      <c r="CM1" s="473"/>
      <c r="CN1" s="473"/>
      <c r="CO1" s="473"/>
      <c r="CP1" s="473"/>
      <c r="CQ1" s="473"/>
      <c r="CR1" s="473"/>
      <c r="CS1" s="473"/>
      <c r="CT1" s="473"/>
      <c r="CU1" s="473"/>
      <c r="CV1" s="473"/>
      <c r="CW1" s="473"/>
      <c r="CX1" s="473"/>
      <c r="CY1" s="473"/>
      <c r="CZ1" s="473"/>
      <c r="DA1" s="473"/>
      <c r="DB1" s="473"/>
      <c r="DC1" s="473"/>
      <c r="DD1" s="473"/>
      <c r="DE1" s="473"/>
      <c r="DF1" s="473"/>
      <c r="DG1" s="394">
        <v>1400</v>
      </c>
      <c r="DH1" s="395"/>
      <c r="DI1" s="395"/>
      <c r="DJ1" s="395"/>
      <c r="DK1" s="395"/>
      <c r="DL1" s="395"/>
      <c r="DM1" s="395"/>
      <c r="DN1" s="395"/>
      <c r="DO1" s="395"/>
      <c r="DP1" s="395"/>
      <c r="DQ1" s="395"/>
      <c r="DR1" s="396"/>
      <c r="DS1" s="394">
        <v>1400</v>
      </c>
      <c r="DT1" s="395"/>
      <c r="DU1" s="395"/>
      <c r="DV1" s="395"/>
      <c r="DW1" s="395"/>
      <c r="DX1" s="395"/>
      <c r="DY1" s="395"/>
      <c r="DZ1" s="395"/>
      <c r="EA1" s="395"/>
      <c r="EB1" s="395"/>
      <c r="EC1" s="395"/>
      <c r="ED1" s="395"/>
      <c r="EE1" s="395">
        <v>1400</v>
      </c>
      <c r="EF1" s="395"/>
      <c r="EG1" s="395"/>
      <c r="EH1" s="395"/>
      <c r="EI1" s="395"/>
      <c r="EJ1" s="395"/>
      <c r="EK1" s="395"/>
      <c r="EL1" s="395"/>
      <c r="EM1" s="395"/>
      <c r="EN1" s="395"/>
      <c r="EO1" s="395"/>
      <c r="EP1" s="396"/>
    </row>
    <row r="2" spans="1:146" ht="90" customHeight="1">
      <c r="A2" s="347" t="s">
        <v>69</v>
      </c>
      <c r="B2" s="373" t="s">
        <v>34</v>
      </c>
      <c r="C2" s="417" t="s">
        <v>132</v>
      </c>
      <c r="D2" s="419"/>
      <c r="E2" s="419"/>
      <c r="F2" s="418"/>
      <c r="G2" s="417" t="s">
        <v>122</v>
      </c>
      <c r="H2" s="419"/>
      <c r="I2" s="418"/>
      <c r="J2" s="417" t="s">
        <v>123</v>
      </c>
      <c r="K2" s="419"/>
      <c r="L2" s="419"/>
      <c r="M2" s="418"/>
      <c r="N2" s="424" t="s">
        <v>124</v>
      </c>
      <c r="O2" s="417" t="s">
        <v>131</v>
      </c>
      <c r="P2" s="419"/>
      <c r="Q2" s="419"/>
      <c r="R2" s="418"/>
      <c r="S2" s="417" t="s">
        <v>125</v>
      </c>
      <c r="T2" s="419"/>
      <c r="U2" s="418"/>
      <c r="V2" s="417" t="s">
        <v>126</v>
      </c>
      <c r="W2" s="419"/>
      <c r="X2" s="419"/>
      <c r="Y2" s="418"/>
      <c r="Z2" s="424" t="s">
        <v>120</v>
      </c>
      <c r="AA2" s="417" t="s">
        <v>121</v>
      </c>
      <c r="AB2" s="419"/>
      <c r="AC2" s="419"/>
      <c r="AD2" s="418"/>
      <c r="AE2" s="419" t="s">
        <v>127</v>
      </c>
      <c r="AF2" s="419"/>
      <c r="AG2" s="418"/>
      <c r="AH2" s="417" t="s">
        <v>128</v>
      </c>
      <c r="AI2" s="419"/>
      <c r="AJ2" s="419"/>
      <c r="AK2" s="418"/>
      <c r="AL2" s="424" t="s">
        <v>129</v>
      </c>
      <c r="AM2" s="401" t="s">
        <v>132</v>
      </c>
      <c r="AN2" s="401"/>
      <c r="AO2" s="401"/>
      <c r="AP2" s="401"/>
      <c r="AQ2" s="401" t="s">
        <v>130</v>
      </c>
      <c r="AR2" s="401"/>
      <c r="AS2" s="401"/>
      <c r="AT2" s="401" t="s">
        <v>123</v>
      </c>
      <c r="AU2" s="401"/>
      <c r="AV2" s="401"/>
      <c r="AW2" s="401"/>
      <c r="AX2" s="474" t="s">
        <v>124</v>
      </c>
      <c r="AY2" s="401" t="s">
        <v>131</v>
      </c>
      <c r="AZ2" s="401"/>
      <c r="BA2" s="401"/>
      <c r="BB2" s="401"/>
      <c r="BC2" s="401" t="s">
        <v>301</v>
      </c>
      <c r="BD2" s="401"/>
      <c r="BE2" s="401"/>
      <c r="BF2" s="401" t="s">
        <v>126</v>
      </c>
      <c r="BG2" s="401"/>
      <c r="BH2" s="401"/>
      <c r="BI2" s="401"/>
      <c r="BJ2" s="474" t="s">
        <v>120</v>
      </c>
      <c r="BK2" s="401" t="s">
        <v>121</v>
      </c>
      <c r="BL2" s="401"/>
      <c r="BM2" s="401"/>
      <c r="BN2" s="401"/>
      <c r="BO2" s="401" t="s">
        <v>127</v>
      </c>
      <c r="BP2" s="401"/>
      <c r="BQ2" s="401"/>
      <c r="BR2" s="401" t="s">
        <v>128</v>
      </c>
      <c r="BS2" s="401"/>
      <c r="BT2" s="401"/>
      <c r="BU2" s="401"/>
      <c r="BV2" s="474" t="s">
        <v>129</v>
      </c>
      <c r="BW2" s="404" t="s">
        <v>132</v>
      </c>
      <c r="BX2" s="404"/>
      <c r="BY2" s="404"/>
      <c r="BZ2" s="404"/>
      <c r="CA2" s="404" t="s">
        <v>302</v>
      </c>
      <c r="CB2" s="404"/>
      <c r="CC2" s="404"/>
      <c r="CD2" s="404" t="s">
        <v>123</v>
      </c>
      <c r="CE2" s="404"/>
      <c r="CF2" s="404"/>
      <c r="CG2" s="404"/>
      <c r="CH2" s="475" t="s">
        <v>124</v>
      </c>
      <c r="CI2" s="404" t="s">
        <v>131</v>
      </c>
      <c r="CJ2" s="404"/>
      <c r="CK2" s="404"/>
      <c r="CL2" s="404"/>
      <c r="CM2" s="404" t="s">
        <v>303</v>
      </c>
      <c r="CN2" s="404"/>
      <c r="CO2" s="404"/>
      <c r="CP2" s="404" t="s">
        <v>126</v>
      </c>
      <c r="CQ2" s="404"/>
      <c r="CR2" s="404"/>
      <c r="CS2" s="404"/>
      <c r="CT2" s="475" t="s">
        <v>120</v>
      </c>
      <c r="CU2" s="404" t="s">
        <v>118</v>
      </c>
      <c r="CV2" s="404"/>
      <c r="CW2" s="404"/>
      <c r="CX2" s="404"/>
      <c r="CY2" s="404" t="s">
        <v>127</v>
      </c>
      <c r="CZ2" s="404"/>
      <c r="DA2" s="404"/>
      <c r="DB2" s="404" t="s">
        <v>128</v>
      </c>
      <c r="DC2" s="404"/>
      <c r="DD2" s="404"/>
      <c r="DE2" s="404"/>
      <c r="DF2" s="404" t="s">
        <v>129</v>
      </c>
      <c r="DG2" s="375" t="s">
        <v>132</v>
      </c>
      <c r="DH2" s="376"/>
      <c r="DI2" s="376"/>
      <c r="DJ2" s="377"/>
      <c r="DK2" s="376" t="s">
        <v>302</v>
      </c>
      <c r="DL2" s="376"/>
      <c r="DM2" s="377"/>
      <c r="DN2" s="375" t="s">
        <v>123</v>
      </c>
      <c r="DO2" s="376"/>
      <c r="DP2" s="376"/>
      <c r="DQ2" s="377"/>
      <c r="DR2" s="379" t="s">
        <v>124</v>
      </c>
      <c r="DS2" s="375" t="s">
        <v>131</v>
      </c>
      <c r="DT2" s="376"/>
      <c r="DU2" s="376"/>
      <c r="DV2" s="377"/>
      <c r="DW2" s="376" t="s">
        <v>304</v>
      </c>
      <c r="DX2" s="376"/>
      <c r="DY2" s="377"/>
      <c r="DZ2" s="375" t="s">
        <v>126</v>
      </c>
      <c r="EA2" s="376"/>
      <c r="EB2" s="376"/>
      <c r="EC2" s="377"/>
      <c r="ED2" s="379" t="s">
        <v>120</v>
      </c>
      <c r="EE2" s="375" t="s">
        <v>118</v>
      </c>
      <c r="EF2" s="376"/>
      <c r="EG2" s="376"/>
      <c r="EH2" s="377"/>
      <c r="EI2" s="376" t="s">
        <v>127</v>
      </c>
      <c r="EJ2" s="376"/>
      <c r="EK2" s="377"/>
      <c r="EL2" s="375" t="s">
        <v>128</v>
      </c>
      <c r="EM2" s="376"/>
      <c r="EN2" s="376"/>
      <c r="EO2" s="377"/>
      <c r="EP2" s="378" t="s">
        <v>129</v>
      </c>
    </row>
    <row r="3" spans="1:146" ht="22.5" customHeight="1">
      <c r="A3" s="349"/>
      <c r="B3" s="374"/>
      <c r="C3" s="55" t="s">
        <v>55</v>
      </c>
      <c r="D3" s="101" t="s">
        <v>56</v>
      </c>
      <c r="E3" s="87" t="s">
        <v>65</v>
      </c>
      <c r="F3" s="87" t="s">
        <v>66</v>
      </c>
      <c r="G3" s="5" t="s">
        <v>58</v>
      </c>
      <c r="H3" s="5" t="s">
        <v>59</v>
      </c>
      <c r="I3" s="5" t="s">
        <v>60</v>
      </c>
      <c r="J3" s="5" t="s">
        <v>61</v>
      </c>
      <c r="K3" s="5" t="s">
        <v>62</v>
      </c>
      <c r="L3" s="5" t="s">
        <v>63</v>
      </c>
      <c r="M3" s="5" t="s">
        <v>64</v>
      </c>
      <c r="N3" s="425"/>
      <c r="O3" s="82" t="s">
        <v>55</v>
      </c>
      <c r="P3" s="56" t="s">
        <v>56</v>
      </c>
      <c r="Q3" s="87" t="s">
        <v>65</v>
      </c>
      <c r="R3" s="87" t="s">
        <v>66</v>
      </c>
      <c r="S3" s="5" t="s">
        <v>58</v>
      </c>
      <c r="T3" s="5" t="s">
        <v>59</v>
      </c>
      <c r="U3" s="5" t="s">
        <v>60</v>
      </c>
      <c r="V3" s="5" t="s">
        <v>61</v>
      </c>
      <c r="W3" s="5" t="s">
        <v>62</v>
      </c>
      <c r="X3" s="5" t="s">
        <v>63</v>
      </c>
      <c r="Y3" s="5" t="s">
        <v>64</v>
      </c>
      <c r="Z3" s="425"/>
      <c r="AA3" s="82" t="s">
        <v>55</v>
      </c>
      <c r="AB3" s="56" t="s">
        <v>56</v>
      </c>
      <c r="AC3" s="56" t="s">
        <v>65</v>
      </c>
      <c r="AD3" s="98" t="s">
        <v>66</v>
      </c>
      <c r="AE3" s="5" t="s">
        <v>58</v>
      </c>
      <c r="AF3" s="5" t="s">
        <v>59</v>
      </c>
      <c r="AG3" s="5" t="s">
        <v>60</v>
      </c>
      <c r="AH3" s="5" t="s">
        <v>61</v>
      </c>
      <c r="AI3" s="5" t="s">
        <v>62</v>
      </c>
      <c r="AJ3" s="5" t="s">
        <v>63</v>
      </c>
      <c r="AK3" s="5" t="s">
        <v>64</v>
      </c>
      <c r="AL3" s="425"/>
      <c r="AM3" s="57" t="s">
        <v>55</v>
      </c>
      <c r="AN3" s="104" t="s">
        <v>56</v>
      </c>
      <c r="AO3" s="88" t="s">
        <v>65</v>
      </c>
      <c r="AP3" s="88" t="s">
        <v>66</v>
      </c>
      <c r="AQ3" s="88" t="s">
        <v>58</v>
      </c>
      <c r="AR3" s="88" t="s">
        <v>59</v>
      </c>
      <c r="AS3" s="88" t="s">
        <v>60</v>
      </c>
      <c r="AT3" s="88" t="s">
        <v>61</v>
      </c>
      <c r="AU3" s="88" t="s">
        <v>62</v>
      </c>
      <c r="AV3" s="88" t="s">
        <v>63</v>
      </c>
      <c r="AW3" s="88" t="s">
        <v>64</v>
      </c>
      <c r="AX3" s="474"/>
      <c r="AY3" s="57" t="s">
        <v>55</v>
      </c>
      <c r="AZ3" s="104" t="s">
        <v>56</v>
      </c>
      <c r="BA3" s="88" t="s">
        <v>65</v>
      </c>
      <c r="BB3" s="104" t="s">
        <v>66</v>
      </c>
      <c r="BC3" s="88" t="s">
        <v>58</v>
      </c>
      <c r="BD3" s="88" t="s">
        <v>59</v>
      </c>
      <c r="BE3" s="88" t="s">
        <v>60</v>
      </c>
      <c r="BF3" s="88" t="s">
        <v>61</v>
      </c>
      <c r="BG3" s="88" t="s">
        <v>62</v>
      </c>
      <c r="BH3" s="88" t="s">
        <v>63</v>
      </c>
      <c r="BI3" s="88" t="s">
        <v>64</v>
      </c>
      <c r="BJ3" s="474"/>
      <c r="BK3" s="57" t="s">
        <v>55</v>
      </c>
      <c r="BL3" s="104" t="s">
        <v>56</v>
      </c>
      <c r="BM3" s="88" t="s">
        <v>65</v>
      </c>
      <c r="BN3" s="88" t="s">
        <v>66</v>
      </c>
      <c r="BO3" s="88" t="s">
        <v>58</v>
      </c>
      <c r="BP3" s="88" t="s">
        <v>59</v>
      </c>
      <c r="BQ3" s="88" t="s">
        <v>60</v>
      </c>
      <c r="BR3" s="88" t="s">
        <v>61</v>
      </c>
      <c r="BS3" s="88" t="s">
        <v>62</v>
      </c>
      <c r="BT3" s="88" t="s">
        <v>63</v>
      </c>
      <c r="BU3" s="88" t="s">
        <v>64</v>
      </c>
      <c r="BV3" s="474"/>
      <c r="BW3" s="43" t="s">
        <v>55</v>
      </c>
      <c r="BX3" s="68" t="s">
        <v>56</v>
      </c>
      <c r="BY3" s="89" t="s">
        <v>65</v>
      </c>
      <c r="BZ3" s="89" t="s">
        <v>66</v>
      </c>
      <c r="CA3" s="89" t="s">
        <v>58</v>
      </c>
      <c r="CB3" s="89" t="s">
        <v>59</v>
      </c>
      <c r="CC3" s="89" t="s">
        <v>60</v>
      </c>
      <c r="CD3" s="89" t="s">
        <v>61</v>
      </c>
      <c r="CE3" s="89" t="s">
        <v>62</v>
      </c>
      <c r="CF3" s="89" t="s">
        <v>63</v>
      </c>
      <c r="CG3" s="89" t="s">
        <v>64</v>
      </c>
      <c r="CH3" s="475"/>
      <c r="CI3" s="43" t="s">
        <v>55</v>
      </c>
      <c r="CJ3" s="68" t="s">
        <v>56</v>
      </c>
      <c r="CK3" s="89" t="s">
        <v>65</v>
      </c>
      <c r="CL3" s="89" t="s">
        <v>66</v>
      </c>
      <c r="CM3" s="89" t="s">
        <v>58</v>
      </c>
      <c r="CN3" s="89" t="s">
        <v>59</v>
      </c>
      <c r="CO3" s="89" t="s">
        <v>60</v>
      </c>
      <c r="CP3" s="89" t="s">
        <v>61</v>
      </c>
      <c r="CQ3" s="89" t="s">
        <v>62</v>
      </c>
      <c r="CR3" s="89" t="s">
        <v>63</v>
      </c>
      <c r="CS3" s="89" t="s">
        <v>64</v>
      </c>
      <c r="CT3" s="475"/>
      <c r="CU3" s="43" t="s">
        <v>55</v>
      </c>
      <c r="CV3" s="68" t="s">
        <v>56</v>
      </c>
      <c r="CW3" s="68" t="s">
        <v>65</v>
      </c>
      <c r="CX3" s="68" t="s">
        <v>66</v>
      </c>
      <c r="CY3" s="89" t="s">
        <v>58</v>
      </c>
      <c r="CZ3" s="89" t="s">
        <v>59</v>
      </c>
      <c r="DA3" s="89" t="s">
        <v>60</v>
      </c>
      <c r="DB3" s="89" t="s">
        <v>61</v>
      </c>
      <c r="DC3" s="89" t="s">
        <v>62</v>
      </c>
      <c r="DD3" s="89" t="s">
        <v>63</v>
      </c>
      <c r="DE3" s="89" t="s">
        <v>64</v>
      </c>
      <c r="DF3" s="404"/>
      <c r="DG3" s="67" t="s">
        <v>55</v>
      </c>
      <c r="DH3" s="62" t="s">
        <v>56</v>
      </c>
      <c r="DI3" s="91" t="s">
        <v>65</v>
      </c>
      <c r="DJ3" s="91" t="s">
        <v>66</v>
      </c>
      <c r="DK3" s="14" t="s">
        <v>58</v>
      </c>
      <c r="DL3" s="14" t="s">
        <v>59</v>
      </c>
      <c r="DM3" s="14" t="s">
        <v>60</v>
      </c>
      <c r="DN3" s="14" t="s">
        <v>61</v>
      </c>
      <c r="DO3" s="14" t="s">
        <v>62</v>
      </c>
      <c r="DP3" s="14" t="s">
        <v>63</v>
      </c>
      <c r="DQ3" s="14" t="s">
        <v>64</v>
      </c>
      <c r="DR3" s="380"/>
      <c r="DS3" s="67" t="s">
        <v>55</v>
      </c>
      <c r="DT3" s="62" t="s">
        <v>56</v>
      </c>
      <c r="DU3" s="91" t="s">
        <v>65</v>
      </c>
      <c r="DV3" s="91" t="s">
        <v>66</v>
      </c>
      <c r="DW3" s="14" t="s">
        <v>58</v>
      </c>
      <c r="DX3" s="14" t="s">
        <v>59</v>
      </c>
      <c r="DY3" s="14" t="s">
        <v>60</v>
      </c>
      <c r="DZ3" s="14" t="s">
        <v>61</v>
      </c>
      <c r="EA3" s="14" t="s">
        <v>62</v>
      </c>
      <c r="EB3" s="14" t="s">
        <v>63</v>
      </c>
      <c r="EC3" s="14" t="s">
        <v>64</v>
      </c>
      <c r="ED3" s="380"/>
      <c r="EE3" s="67" t="s">
        <v>55</v>
      </c>
      <c r="EF3" s="62" t="s">
        <v>56</v>
      </c>
      <c r="EG3" s="91" t="s">
        <v>65</v>
      </c>
      <c r="EH3" s="91" t="s">
        <v>66</v>
      </c>
      <c r="EI3" s="14" t="s">
        <v>58</v>
      </c>
      <c r="EJ3" s="14" t="s">
        <v>59</v>
      </c>
      <c r="EK3" s="14" t="s">
        <v>60</v>
      </c>
      <c r="EL3" s="14" t="s">
        <v>61</v>
      </c>
      <c r="EM3" s="14" t="s">
        <v>62</v>
      </c>
      <c r="EN3" s="14" t="s">
        <v>63</v>
      </c>
      <c r="EO3" s="14" t="s">
        <v>64</v>
      </c>
      <c r="EP3" s="378"/>
    </row>
    <row r="4" spans="1:146" ht="22.5" customHeight="1">
      <c r="A4" s="72">
        <v>1</v>
      </c>
      <c r="B4" s="194" t="s">
        <v>273</v>
      </c>
      <c r="C4" s="87"/>
      <c r="D4" s="87"/>
      <c r="E4" s="102">
        <v>445</v>
      </c>
      <c r="F4" s="102">
        <v>74</v>
      </c>
      <c r="G4" s="102">
        <v>129</v>
      </c>
      <c r="H4" s="102">
        <v>334</v>
      </c>
      <c r="I4" s="102">
        <v>56</v>
      </c>
      <c r="J4" s="102">
        <v>519</v>
      </c>
      <c r="K4" s="102">
        <v>0</v>
      </c>
      <c r="L4" s="102">
        <v>0</v>
      </c>
      <c r="M4" s="102">
        <v>0</v>
      </c>
      <c r="N4" s="102">
        <v>519</v>
      </c>
      <c r="O4" s="102">
        <v>658</v>
      </c>
      <c r="P4" s="102">
        <v>159</v>
      </c>
      <c r="Q4" s="102">
        <v>719</v>
      </c>
      <c r="R4" s="102">
        <v>98</v>
      </c>
      <c r="S4" s="102">
        <v>265</v>
      </c>
      <c r="T4" s="102">
        <v>459</v>
      </c>
      <c r="U4" s="102">
        <v>93</v>
      </c>
      <c r="V4" s="102">
        <v>817</v>
      </c>
      <c r="W4" s="102">
        <v>0</v>
      </c>
      <c r="X4" s="102">
        <v>0</v>
      </c>
      <c r="Y4" s="102">
        <v>0</v>
      </c>
      <c r="Z4" s="102">
        <v>817</v>
      </c>
      <c r="AA4" s="112">
        <f t="shared" ref="AA4:AL19" si="0">C4/O4*100</f>
        <v>0</v>
      </c>
      <c r="AB4" s="112">
        <f t="shared" si="0"/>
        <v>0</v>
      </c>
      <c r="AC4" s="112">
        <f>E4/Q4*100</f>
        <v>61.891515994436716</v>
      </c>
      <c r="AD4" s="112">
        <f t="shared" si="0"/>
        <v>75.510204081632651</v>
      </c>
      <c r="AE4" s="112">
        <f t="shared" si="0"/>
        <v>48.679245283018865</v>
      </c>
      <c r="AF4" s="112">
        <f t="shared" si="0"/>
        <v>72.766884531590421</v>
      </c>
      <c r="AG4" s="112">
        <f t="shared" si="0"/>
        <v>60.215053763440864</v>
      </c>
      <c r="AH4" s="112">
        <f t="shared" si="0"/>
        <v>63.52509179926561</v>
      </c>
      <c r="AI4" s="112" t="e">
        <f t="shared" si="0"/>
        <v>#DIV/0!</v>
      </c>
      <c r="AJ4" s="112" t="e">
        <f t="shared" si="0"/>
        <v>#DIV/0!</v>
      </c>
      <c r="AK4" s="112" t="e">
        <f t="shared" si="0"/>
        <v>#DIV/0!</v>
      </c>
      <c r="AL4" s="112">
        <f t="shared" si="0"/>
        <v>63.52509179926561</v>
      </c>
      <c r="AM4" s="88"/>
      <c r="AN4" s="88"/>
      <c r="AO4" s="93">
        <v>349</v>
      </c>
      <c r="AP4" s="93">
        <v>213</v>
      </c>
      <c r="AQ4" s="93">
        <v>120</v>
      </c>
      <c r="AR4" s="93">
        <v>351</v>
      </c>
      <c r="AS4" s="93">
        <v>91</v>
      </c>
      <c r="AT4" s="93">
        <v>562</v>
      </c>
      <c r="AU4" s="93">
        <v>0</v>
      </c>
      <c r="AV4" s="93">
        <v>0</v>
      </c>
      <c r="AW4" s="93">
        <v>0</v>
      </c>
      <c r="AX4" s="93">
        <v>562</v>
      </c>
      <c r="AY4" s="93">
        <v>904</v>
      </c>
      <c r="AZ4" s="93">
        <v>312</v>
      </c>
      <c r="BA4" s="93">
        <v>781</v>
      </c>
      <c r="BB4" s="93">
        <v>435</v>
      </c>
      <c r="BC4" s="93">
        <v>300</v>
      </c>
      <c r="BD4" s="93">
        <v>767</v>
      </c>
      <c r="BE4" s="93">
        <v>149</v>
      </c>
      <c r="BF4" s="93">
        <v>1216</v>
      </c>
      <c r="BG4" s="93">
        <v>0</v>
      </c>
      <c r="BH4" s="93">
        <v>0</v>
      </c>
      <c r="BI4" s="93">
        <v>0</v>
      </c>
      <c r="BJ4" s="93">
        <v>1216</v>
      </c>
      <c r="BK4" s="113">
        <f>AM4/AY4*100</f>
        <v>0</v>
      </c>
      <c r="BL4" s="113">
        <f t="shared" ref="BL4:BV19" si="1">AN4/AZ4*100</f>
        <v>0</v>
      </c>
      <c r="BM4" s="113">
        <f>AO4/BA4*100</f>
        <v>44.686299615877076</v>
      </c>
      <c r="BN4" s="113">
        <f t="shared" si="1"/>
        <v>48.96551724137931</v>
      </c>
      <c r="BO4" s="113">
        <f t="shared" si="1"/>
        <v>40</v>
      </c>
      <c r="BP4" s="113">
        <f t="shared" si="1"/>
        <v>45.762711864406782</v>
      </c>
      <c r="BQ4" s="113">
        <f>AS4/BE4*100</f>
        <v>61.073825503355707</v>
      </c>
      <c r="BR4" s="113">
        <f t="shared" si="1"/>
        <v>46.21710526315789</v>
      </c>
      <c r="BS4" s="113" t="e">
        <f t="shared" si="1"/>
        <v>#DIV/0!</v>
      </c>
      <c r="BT4" s="113" t="e">
        <f t="shared" si="1"/>
        <v>#DIV/0!</v>
      </c>
      <c r="BU4" s="113" t="e">
        <f>AW4/BI4*100</f>
        <v>#DIV/0!</v>
      </c>
      <c r="BV4" s="113">
        <f>AX4/BJ4*100</f>
        <v>46.21710526315789</v>
      </c>
      <c r="BW4" s="89"/>
      <c r="BX4" s="89"/>
      <c r="BY4" s="94">
        <v>279</v>
      </c>
      <c r="BZ4" s="94">
        <v>169</v>
      </c>
      <c r="CA4" s="94">
        <v>81</v>
      </c>
      <c r="CB4" s="94">
        <v>313</v>
      </c>
      <c r="CC4" s="94">
        <v>54</v>
      </c>
      <c r="CD4" s="94">
        <v>448</v>
      </c>
      <c r="CE4" s="94">
        <v>0</v>
      </c>
      <c r="CF4" s="94">
        <v>0</v>
      </c>
      <c r="CG4" s="94">
        <v>0</v>
      </c>
      <c r="CH4" s="94">
        <v>448</v>
      </c>
      <c r="CI4" s="94">
        <v>566</v>
      </c>
      <c r="CJ4" s="94">
        <v>204</v>
      </c>
      <c r="CK4" s="94">
        <v>453</v>
      </c>
      <c r="CL4" s="94">
        <v>317</v>
      </c>
      <c r="CM4" s="94">
        <v>213</v>
      </c>
      <c r="CN4" s="94">
        <v>471</v>
      </c>
      <c r="CO4" s="94">
        <v>86</v>
      </c>
      <c r="CP4" s="94">
        <v>770</v>
      </c>
      <c r="CQ4" s="94">
        <v>0</v>
      </c>
      <c r="CR4" s="94">
        <v>0</v>
      </c>
      <c r="CS4" s="94">
        <v>0</v>
      </c>
      <c r="CT4" s="94">
        <v>770</v>
      </c>
      <c r="CU4" s="94">
        <f>BW4/CI4*100</f>
        <v>0</v>
      </c>
      <c r="CV4" s="114">
        <f t="shared" ref="CV4:CW19" si="2">BX4/CJ4*100</f>
        <v>0</v>
      </c>
      <c r="CW4" s="114">
        <f>BY4/CK4*100</f>
        <v>61.589403973509938</v>
      </c>
      <c r="CX4" s="114">
        <f t="shared" ref="CX4:DA19" si="3">BZ4/CL4*100</f>
        <v>53.312302839116718</v>
      </c>
      <c r="CY4" s="114">
        <f t="shared" si="3"/>
        <v>38.028169014084504</v>
      </c>
      <c r="CZ4" s="114">
        <f t="shared" si="3"/>
        <v>66.45435244161358</v>
      </c>
      <c r="DA4" s="114">
        <f>CC4/CO4*100</f>
        <v>62.790697674418603</v>
      </c>
      <c r="DB4" s="114">
        <f t="shared" ref="DB4:DF19" si="4">CD4/CP4*100</f>
        <v>58.18181818181818</v>
      </c>
      <c r="DC4" s="114" t="e">
        <f t="shared" si="4"/>
        <v>#DIV/0!</v>
      </c>
      <c r="DD4" s="114" t="e">
        <f t="shared" si="4"/>
        <v>#DIV/0!</v>
      </c>
      <c r="DE4" s="114" t="e">
        <f t="shared" si="4"/>
        <v>#DIV/0!</v>
      </c>
      <c r="DF4" s="114">
        <f>CH4/CT4*100</f>
        <v>58.18181818181818</v>
      </c>
      <c r="DG4" s="91"/>
      <c r="DH4" s="91"/>
      <c r="DI4" s="69">
        <v>268</v>
      </c>
      <c r="DJ4" s="69">
        <v>80</v>
      </c>
      <c r="DK4" s="69">
        <v>51</v>
      </c>
      <c r="DL4" s="69">
        <v>242</v>
      </c>
      <c r="DM4" s="69">
        <v>55</v>
      </c>
      <c r="DN4" s="69">
        <v>348</v>
      </c>
      <c r="DO4" s="69">
        <v>0</v>
      </c>
      <c r="DP4" s="69">
        <v>0</v>
      </c>
      <c r="DQ4" s="69">
        <v>0</v>
      </c>
      <c r="DR4" s="69">
        <v>348</v>
      </c>
      <c r="DS4" s="282">
        <v>424</v>
      </c>
      <c r="DT4" s="282">
        <v>137</v>
      </c>
      <c r="DU4" s="282">
        <v>413</v>
      </c>
      <c r="DV4" s="282">
        <v>148</v>
      </c>
      <c r="DW4" s="282">
        <v>124</v>
      </c>
      <c r="DX4" s="282">
        <v>346</v>
      </c>
      <c r="DY4" s="282">
        <v>91</v>
      </c>
      <c r="DZ4" s="282">
        <v>561</v>
      </c>
      <c r="EA4" s="282">
        <v>0</v>
      </c>
      <c r="EB4" s="282">
        <v>0</v>
      </c>
      <c r="EC4" s="282">
        <v>0</v>
      </c>
      <c r="ED4" s="282">
        <v>561</v>
      </c>
      <c r="EE4" s="111">
        <f>DG4/DS4*100</f>
        <v>0</v>
      </c>
      <c r="EF4" s="111">
        <f t="shared" ref="EF4:EP19" si="5">DH4/DT4*100</f>
        <v>0</v>
      </c>
      <c r="EG4" s="111">
        <f>DI4/DU4*100</f>
        <v>64.891041162227609</v>
      </c>
      <c r="EH4" s="111">
        <f>DJ4/DV4*100</f>
        <v>54.054054054054056</v>
      </c>
      <c r="EI4" s="111">
        <f>DK4/DW4*100</f>
        <v>41.12903225806452</v>
      </c>
      <c r="EJ4" s="111">
        <f t="shared" si="5"/>
        <v>69.942196531791907</v>
      </c>
      <c r="EK4" s="111">
        <f t="shared" si="5"/>
        <v>60.439560439560438</v>
      </c>
      <c r="EL4" s="111">
        <f t="shared" si="5"/>
        <v>62.032085561497333</v>
      </c>
      <c r="EM4" s="111" t="e">
        <f t="shared" si="5"/>
        <v>#DIV/0!</v>
      </c>
      <c r="EN4" s="111" t="e">
        <f t="shared" si="5"/>
        <v>#DIV/0!</v>
      </c>
      <c r="EO4" s="111" t="e">
        <f>DQ4/EC4*100</f>
        <v>#DIV/0!</v>
      </c>
      <c r="EP4" s="111">
        <f>DR4/ED4*100</f>
        <v>62.032085561497333</v>
      </c>
    </row>
    <row r="5" spans="1:146" ht="22.5">
      <c r="A5" s="72">
        <v>2</v>
      </c>
      <c r="B5" s="194" t="s">
        <v>274</v>
      </c>
      <c r="C5" s="102"/>
      <c r="D5" s="102"/>
      <c r="E5" s="102">
        <v>3784</v>
      </c>
      <c r="F5" s="102">
        <v>1528</v>
      </c>
      <c r="G5" s="103">
        <v>892</v>
      </c>
      <c r="H5" s="103">
        <v>3865</v>
      </c>
      <c r="I5" s="103">
        <v>555</v>
      </c>
      <c r="J5" s="103">
        <v>0</v>
      </c>
      <c r="K5" s="103">
        <v>485</v>
      </c>
      <c r="L5" s="103">
        <v>0</v>
      </c>
      <c r="M5" s="103">
        <v>4827</v>
      </c>
      <c r="N5" s="103">
        <v>5312</v>
      </c>
      <c r="O5" s="102">
        <v>9713</v>
      </c>
      <c r="P5" s="102">
        <v>96</v>
      </c>
      <c r="Q5" s="102">
        <v>6948</v>
      </c>
      <c r="R5" s="102">
        <v>2861</v>
      </c>
      <c r="S5" s="103">
        <v>2179</v>
      </c>
      <c r="T5" s="103">
        <v>6362</v>
      </c>
      <c r="U5" s="103">
        <v>1268</v>
      </c>
      <c r="V5" s="103">
        <v>0</v>
      </c>
      <c r="W5" s="103">
        <v>806</v>
      </c>
      <c r="X5" s="103">
        <v>0</v>
      </c>
      <c r="Y5" s="103">
        <v>9003</v>
      </c>
      <c r="Z5" s="103">
        <v>9809</v>
      </c>
      <c r="AA5" s="112">
        <f t="shared" si="0"/>
        <v>0</v>
      </c>
      <c r="AB5" s="112">
        <f t="shared" si="0"/>
        <v>0</v>
      </c>
      <c r="AC5" s="112">
        <f t="shared" si="0"/>
        <v>54.461715601611971</v>
      </c>
      <c r="AD5" s="112">
        <f t="shared" si="0"/>
        <v>53.407899335896538</v>
      </c>
      <c r="AE5" s="112">
        <f t="shared" si="0"/>
        <v>40.936209270307486</v>
      </c>
      <c r="AF5" s="112">
        <f t="shared" si="0"/>
        <v>60.751336057843439</v>
      </c>
      <c r="AG5" s="112">
        <f t="shared" si="0"/>
        <v>43.769716088328074</v>
      </c>
      <c r="AH5" s="112" t="e">
        <f t="shared" si="0"/>
        <v>#DIV/0!</v>
      </c>
      <c r="AI5" s="112">
        <f t="shared" si="0"/>
        <v>60.173697270471457</v>
      </c>
      <c r="AJ5" s="112" t="e">
        <f t="shared" si="0"/>
        <v>#DIV/0!</v>
      </c>
      <c r="AK5" s="112">
        <f t="shared" si="0"/>
        <v>53.615461512829057</v>
      </c>
      <c r="AL5" s="112">
        <f t="shared" si="0"/>
        <v>54.154348047711288</v>
      </c>
      <c r="AM5" s="93"/>
      <c r="AN5" s="93"/>
      <c r="AO5" s="93">
        <v>2729</v>
      </c>
      <c r="AP5" s="93">
        <v>882</v>
      </c>
      <c r="AQ5" s="228">
        <v>819</v>
      </c>
      <c r="AR5" s="228">
        <v>2070</v>
      </c>
      <c r="AS5" s="228">
        <v>722</v>
      </c>
      <c r="AT5" s="228">
        <v>0</v>
      </c>
      <c r="AU5" s="228">
        <v>263</v>
      </c>
      <c r="AV5" s="228">
        <v>0</v>
      </c>
      <c r="AW5" s="228">
        <v>3348</v>
      </c>
      <c r="AX5" s="228">
        <v>3611</v>
      </c>
      <c r="AY5" s="93">
        <v>7989</v>
      </c>
      <c r="AZ5" s="93">
        <v>95</v>
      </c>
      <c r="BA5" s="93">
        <v>5528</v>
      </c>
      <c r="BB5" s="93">
        <v>2556</v>
      </c>
      <c r="BC5" s="228">
        <v>1507</v>
      </c>
      <c r="BD5" s="228">
        <v>5436</v>
      </c>
      <c r="BE5" s="228">
        <v>1141</v>
      </c>
      <c r="BF5" s="228">
        <v>0</v>
      </c>
      <c r="BG5" s="228">
        <v>871</v>
      </c>
      <c r="BH5" s="228">
        <v>0</v>
      </c>
      <c r="BI5" s="228">
        <v>7213</v>
      </c>
      <c r="BJ5" s="228">
        <v>8084</v>
      </c>
      <c r="BK5" s="113">
        <f t="shared" ref="BK5:BV22" si="6">AM5/AY5*100</f>
        <v>0</v>
      </c>
      <c r="BL5" s="113">
        <f t="shared" si="1"/>
        <v>0</v>
      </c>
      <c r="BM5" s="113">
        <f t="shared" si="1"/>
        <v>49.366859623733717</v>
      </c>
      <c r="BN5" s="113">
        <f t="shared" si="1"/>
        <v>34.507042253521128</v>
      </c>
      <c r="BO5" s="113">
        <f t="shared" si="1"/>
        <v>54.346383543463837</v>
      </c>
      <c r="BP5" s="113">
        <f t="shared" si="1"/>
        <v>38.079470198675494</v>
      </c>
      <c r="BQ5" s="113">
        <f t="shared" si="1"/>
        <v>63.27782646801051</v>
      </c>
      <c r="BR5" s="113" t="e">
        <f t="shared" si="1"/>
        <v>#DIV/0!</v>
      </c>
      <c r="BS5" s="113">
        <f t="shared" si="1"/>
        <v>30.195177956371989</v>
      </c>
      <c r="BT5" s="113" t="e">
        <f t="shared" si="1"/>
        <v>#DIV/0!</v>
      </c>
      <c r="BU5" s="113">
        <f t="shared" si="1"/>
        <v>46.416192984888397</v>
      </c>
      <c r="BV5" s="113">
        <f t="shared" si="1"/>
        <v>44.668480950024744</v>
      </c>
      <c r="BW5" s="94"/>
      <c r="BX5" s="94"/>
      <c r="BY5" s="94">
        <v>2659</v>
      </c>
      <c r="BZ5" s="94">
        <v>766</v>
      </c>
      <c r="CA5" s="83">
        <v>529</v>
      </c>
      <c r="CB5" s="83">
        <v>2440</v>
      </c>
      <c r="CC5" s="83">
        <v>456</v>
      </c>
      <c r="CD5" s="83">
        <v>0</v>
      </c>
      <c r="CE5" s="83">
        <v>383</v>
      </c>
      <c r="CF5" s="83">
        <v>0</v>
      </c>
      <c r="CG5" s="83">
        <v>3042</v>
      </c>
      <c r="CH5" s="83">
        <v>3425</v>
      </c>
      <c r="CI5" s="94">
        <v>4761</v>
      </c>
      <c r="CJ5" s="94">
        <v>73</v>
      </c>
      <c r="CK5" s="94">
        <v>3607</v>
      </c>
      <c r="CL5" s="94">
        <v>1227</v>
      </c>
      <c r="CM5" s="83">
        <v>967</v>
      </c>
      <c r="CN5" s="83">
        <v>3166</v>
      </c>
      <c r="CO5" s="83">
        <v>701</v>
      </c>
      <c r="CP5" s="83">
        <v>0</v>
      </c>
      <c r="CQ5" s="83">
        <v>576</v>
      </c>
      <c r="CR5" s="83">
        <v>0</v>
      </c>
      <c r="CS5" s="83">
        <v>4258</v>
      </c>
      <c r="CT5" s="83">
        <v>4834</v>
      </c>
      <c r="CU5" s="94">
        <f t="shared" ref="CU5:DF25" si="7">BW5/CI5*100</f>
        <v>0</v>
      </c>
      <c r="CV5" s="114">
        <f t="shared" si="2"/>
        <v>0</v>
      </c>
      <c r="CW5" s="114">
        <f t="shared" si="2"/>
        <v>73.717771000831718</v>
      </c>
      <c r="CX5" s="114">
        <f t="shared" si="3"/>
        <v>62.428687856560714</v>
      </c>
      <c r="CY5" s="114">
        <f t="shared" si="3"/>
        <v>54.705274043433292</v>
      </c>
      <c r="CZ5" s="114">
        <f t="shared" si="3"/>
        <v>77.068856601389768</v>
      </c>
      <c r="DA5" s="114">
        <f t="shared" si="3"/>
        <v>65.049928673323819</v>
      </c>
      <c r="DB5" s="114" t="e">
        <f t="shared" si="4"/>
        <v>#DIV/0!</v>
      </c>
      <c r="DC5" s="114">
        <f t="shared" si="4"/>
        <v>66.493055555555557</v>
      </c>
      <c r="DD5" s="114" t="e">
        <f t="shared" si="4"/>
        <v>#DIV/0!</v>
      </c>
      <c r="DE5" s="114">
        <f t="shared" si="4"/>
        <v>71.441991545326445</v>
      </c>
      <c r="DF5" s="114">
        <f t="shared" si="4"/>
        <v>70.852296235002072</v>
      </c>
      <c r="DG5" s="69"/>
      <c r="DH5" s="69"/>
      <c r="DI5" s="69">
        <v>2790</v>
      </c>
      <c r="DJ5" s="69">
        <v>955</v>
      </c>
      <c r="DK5" s="227">
        <v>567</v>
      </c>
      <c r="DL5" s="227">
        <v>2618</v>
      </c>
      <c r="DM5" s="227">
        <v>560</v>
      </c>
      <c r="DN5" s="227">
        <v>0</v>
      </c>
      <c r="DO5" s="227">
        <v>425</v>
      </c>
      <c r="DP5" s="227">
        <v>0</v>
      </c>
      <c r="DQ5" s="227">
        <v>3320</v>
      </c>
      <c r="DR5" s="227">
        <v>3745</v>
      </c>
      <c r="DS5" s="69">
        <v>5297</v>
      </c>
      <c r="DT5" s="69">
        <v>220</v>
      </c>
      <c r="DU5" s="69">
        <v>3870</v>
      </c>
      <c r="DV5" s="69">
        <v>1647</v>
      </c>
      <c r="DW5" s="227">
        <v>1152</v>
      </c>
      <c r="DX5" s="227">
        <v>3468</v>
      </c>
      <c r="DY5" s="227">
        <v>897</v>
      </c>
      <c r="DZ5" s="227">
        <v>3</v>
      </c>
      <c r="EA5" s="227">
        <v>662</v>
      </c>
      <c r="EB5" s="227">
        <v>0</v>
      </c>
      <c r="EC5" s="227">
        <v>4852</v>
      </c>
      <c r="ED5" s="227">
        <v>5517</v>
      </c>
      <c r="EE5" s="111">
        <f t="shared" ref="EE5:EP25" si="8">DG5/DS5*100</f>
        <v>0</v>
      </c>
      <c r="EF5" s="111">
        <f t="shared" si="5"/>
        <v>0</v>
      </c>
      <c r="EG5" s="111">
        <f t="shared" si="5"/>
        <v>72.093023255813947</v>
      </c>
      <c r="EH5" s="111">
        <f t="shared" si="5"/>
        <v>57.984213721918643</v>
      </c>
      <c r="EI5" s="111">
        <f t="shared" si="5"/>
        <v>49.21875</v>
      </c>
      <c r="EJ5" s="111">
        <f t="shared" si="5"/>
        <v>75.490196078431367</v>
      </c>
      <c r="EK5" s="111">
        <f t="shared" si="5"/>
        <v>62.430323299888514</v>
      </c>
      <c r="EL5" s="111">
        <f t="shared" si="5"/>
        <v>0</v>
      </c>
      <c r="EM5" s="111">
        <f t="shared" si="5"/>
        <v>64.199395770392755</v>
      </c>
      <c r="EN5" s="111" t="e">
        <f t="shared" si="5"/>
        <v>#DIV/0!</v>
      </c>
      <c r="EO5" s="111">
        <f t="shared" si="5"/>
        <v>68.425391591096457</v>
      </c>
      <c r="EP5" s="111">
        <f t="shared" si="5"/>
        <v>67.881094797897418</v>
      </c>
    </row>
    <row r="6" spans="1:146" ht="22.5">
      <c r="A6" s="72">
        <v>3</v>
      </c>
      <c r="B6" s="194" t="s">
        <v>275</v>
      </c>
      <c r="C6" s="103"/>
      <c r="D6" s="103"/>
      <c r="E6" s="103">
        <v>3899</v>
      </c>
      <c r="F6" s="103">
        <v>1434</v>
      </c>
      <c r="G6" s="103">
        <v>1083</v>
      </c>
      <c r="H6" s="103">
        <v>3513</v>
      </c>
      <c r="I6" s="103">
        <v>737</v>
      </c>
      <c r="J6" s="103">
        <v>5333</v>
      </c>
      <c r="K6" s="103">
        <v>0</v>
      </c>
      <c r="L6" s="103">
        <v>0</v>
      </c>
      <c r="M6" s="103">
        <v>0</v>
      </c>
      <c r="N6" s="103">
        <v>5333</v>
      </c>
      <c r="O6" s="103">
        <v>7169</v>
      </c>
      <c r="P6" s="103">
        <v>363</v>
      </c>
      <c r="Q6" s="103">
        <v>5550</v>
      </c>
      <c r="R6" s="103">
        <v>1982</v>
      </c>
      <c r="S6" s="103">
        <v>2143</v>
      </c>
      <c r="T6" s="103">
        <v>4940</v>
      </c>
      <c r="U6" s="103">
        <v>449</v>
      </c>
      <c r="V6" s="103">
        <v>7532</v>
      </c>
      <c r="W6" s="103">
        <v>0</v>
      </c>
      <c r="X6" s="103">
        <v>0</v>
      </c>
      <c r="Y6" s="103">
        <v>0</v>
      </c>
      <c r="Z6" s="103">
        <v>7532</v>
      </c>
      <c r="AA6" s="112">
        <f t="shared" si="0"/>
        <v>0</v>
      </c>
      <c r="AB6" s="112">
        <f t="shared" si="0"/>
        <v>0</v>
      </c>
      <c r="AC6" s="112">
        <f t="shared" si="0"/>
        <v>70.252252252252262</v>
      </c>
      <c r="AD6" s="112">
        <f t="shared" si="0"/>
        <v>72.351160443995965</v>
      </c>
      <c r="AE6" s="112">
        <f t="shared" si="0"/>
        <v>50.536630891273916</v>
      </c>
      <c r="AF6" s="112">
        <f t="shared" si="0"/>
        <v>71.113360323886639</v>
      </c>
      <c r="AG6" s="112">
        <f t="shared" si="0"/>
        <v>164.14253897550111</v>
      </c>
      <c r="AH6" s="112">
        <f t="shared" si="0"/>
        <v>70.804567180031867</v>
      </c>
      <c r="AI6" s="112" t="e">
        <f t="shared" si="0"/>
        <v>#DIV/0!</v>
      </c>
      <c r="AJ6" s="112" t="e">
        <f t="shared" si="0"/>
        <v>#DIV/0!</v>
      </c>
      <c r="AK6" s="112" t="e">
        <f t="shared" si="0"/>
        <v>#DIV/0!</v>
      </c>
      <c r="AL6" s="112">
        <f t="shared" si="0"/>
        <v>70.804567180031867</v>
      </c>
      <c r="AM6" s="228"/>
      <c r="AN6" s="228"/>
      <c r="AO6" s="228">
        <v>3255</v>
      </c>
      <c r="AP6" s="228">
        <v>1287</v>
      </c>
      <c r="AQ6" s="228">
        <v>1180</v>
      </c>
      <c r="AR6" s="228">
        <v>2453</v>
      </c>
      <c r="AS6" s="228">
        <v>909</v>
      </c>
      <c r="AT6" s="228">
        <v>4542</v>
      </c>
      <c r="AU6" s="228">
        <v>0</v>
      </c>
      <c r="AV6" s="228">
        <v>0</v>
      </c>
      <c r="AW6" s="228">
        <v>0</v>
      </c>
      <c r="AX6" s="228">
        <v>4542</v>
      </c>
      <c r="AY6" s="228">
        <v>9225</v>
      </c>
      <c r="AZ6" s="228">
        <v>384</v>
      </c>
      <c r="BA6" s="228">
        <v>6675</v>
      </c>
      <c r="BB6" s="228">
        <v>2934</v>
      </c>
      <c r="BC6" s="228">
        <v>2274</v>
      </c>
      <c r="BD6" s="228">
        <v>6030</v>
      </c>
      <c r="BE6" s="228">
        <v>1305</v>
      </c>
      <c r="BF6" s="228">
        <v>9609</v>
      </c>
      <c r="BG6" s="228">
        <v>0</v>
      </c>
      <c r="BH6" s="228">
        <v>0</v>
      </c>
      <c r="BI6" s="228">
        <v>0</v>
      </c>
      <c r="BJ6" s="228">
        <v>9609</v>
      </c>
      <c r="BK6" s="113">
        <f t="shared" si="6"/>
        <v>0</v>
      </c>
      <c r="BL6" s="113">
        <f t="shared" si="1"/>
        <v>0</v>
      </c>
      <c r="BM6" s="113">
        <f t="shared" si="1"/>
        <v>48.764044943820224</v>
      </c>
      <c r="BN6" s="113">
        <f t="shared" si="1"/>
        <v>43.865030674846629</v>
      </c>
      <c r="BO6" s="113">
        <f t="shared" si="1"/>
        <v>51.890941072999119</v>
      </c>
      <c r="BP6" s="113">
        <f t="shared" si="1"/>
        <v>40.679933665008292</v>
      </c>
      <c r="BQ6" s="113">
        <f t="shared" si="1"/>
        <v>69.655172413793096</v>
      </c>
      <c r="BR6" s="113">
        <f t="shared" si="1"/>
        <v>47.268186075554169</v>
      </c>
      <c r="BS6" s="113" t="e">
        <f t="shared" si="1"/>
        <v>#DIV/0!</v>
      </c>
      <c r="BT6" s="113" t="e">
        <f t="shared" si="1"/>
        <v>#DIV/0!</v>
      </c>
      <c r="BU6" s="113" t="e">
        <f t="shared" si="1"/>
        <v>#DIV/0!</v>
      </c>
      <c r="BV6" s="113">
        <f t="shared" si="1"/>
        <v>47.268186075554169</v>
      </c>
      <c r="BW6" s="83"/>
      <c r="BX6" s="83"/>
      <c r="BY6" s="83">
        <v>3642</v>
      </c>
      <c r="BZ6" s="83">
        <v>1327</v>
      </c>
      <c r="CA6" s="83">
        <v>780</v>
      </c>
      <c r="CB6" s="83">
        <v>3448</v>
      </c>
      <c r="CC6" s="83">
        <v>741</v>
      </c>
      <c r="CD6" s="83">
        <v>4969</v>
      </c>
      <c r="CE6" s="83">
        <v>0</v>
      </c>
      <c r="CF6" s="83">
        <v>0</v>
      </c>
      <c r="CG6" s="83">
        <v>0</v>
      </c>
      <c r="CH6" s="83">
        <v>4969</v>
      </c>
      <c r="CI6" s="83">
        <v>6325</v>
      </c>
      <c r="CJ6" s="83">
        <v>242</v>
      </c>
      <c r="CK6" s="83">
        <v>4646</v>
      </c>
      <c r="CL6" s="83">
        <v>1921</v>
      </c>
      <c r="CM6" s="83">
        <v>1300</v>
      </c>
      <c r="CN6" s="83">
        <v>4230</v>
      </c>
      <c r="CO6" s="83">
        <v>1037</v>
      </c>
      <c r="CP6" s="83">
        <v>6567</v>
      </c>
      <c r="CQ6" s="83">
        <v>0</v>
      </c>
      <c r="CR6" s="83">
        <v>0</v>
      </c>
      <c r="CS6" s="83">
        <v>0</v>
      </c>
      <c r="CT6" s="83">
        <v>6567</v>
      </c>
      <c r="CU6" s="94">
        <f t="shared" si="7"/>
        <v>0</v>
      </c>
      <c r="CV6" s="114">
        <f t="shared" si="2"/>
        <v>0</v>
      </c>
      <c r="CW6" s="114">
        <f t="shared" si="2"/>
        <v>78.390012914334918</v>
      </c>
      <c r="CX6" s="114">
        <f t="shared" si="3"/>
        <v>69.078604893284748</v>
      </c>
      <c r="CY6" s="114">
        <f t="shared" si="3"/>
        <v>60</v>
      </c>
      <c r="CZ6" s="114">
        <f t="shared" si="3"/>
        <v>81.513002364066196</v>
      </c>
      <c r="DA6" s="114">
        <f t="shared" si="3"/>
        <v>71.456123432979751</v>
      </c>
      <c r="DB6" s="114">
        <f t="shared" si="4"/>
        <v>75.666209837064116</v>
      </c>
      <c r="DC6" s="114" t="e">
        <f t="shared" si="4"/>
        <v>#DIV/0!</v>
      </c>
      <c r="DD6" s="114" t="e">
        <f t="shared" si="4"/>
        <v>#DIV/0!</v>
      </c>
      <c r="DE6" s="114" t="e">
        <f t="shared" si="4"/>
        <v>#DIV/0!</v>
      </c>
      <c r="DF6" s="114">
        <f t="shared" si="4"/>
        <v>75.666209837064116</v>
      </c>
      <c r="DG6" s="227"/>
      <c r="DH6" s="227"/>
      <c r="DI6" s="227">
        <v>4613</v>
      </c>
      <c r="DJ6" s="227">
        <v>1991</v>
      </c>
      <c r="DK6" s="227">
        <v>900</v>
      </c>
      <c r="DL6" s="227">
        <v>4566</v>
      </c>
      <c r="DM6" s="227">
        <v>1138</v>
      </c>
      <c r="DN6" s="227">
        <v>6604</v>
      </c>
      <c r="DO6" s="227">
        <v>0</v>
      </c>
      <c r="DP6" s="227">
        <v>0</v>
      </c>
      <c r="DQ6" s="227">
        <v>0</v>
      </c>
      <c r="DR6" s="227">
        <v>6604</v>
      </c>
      <c r="DS6" s="227">
        <v>8454</v>
      </c>
      <c r="DT6" s="227">
        <v>603</v>
      </c>
      <c r="DU6" s="227">
        <v>6037</v>
      </c>
      <c r="DV6" s="227">
        <v>3020</v>
      </c>
      <c r="DW6" s="227">
        <v>1681</v>
      </c>
      <c r="DX6" s="227">
        <v>5672</v>
      </c>
      <c r="DY6" s="227">
        <v>1704</v>
      </c>
      <c r="DZ6" s="227">
        <v>9057</v>
      </c>
      <c r="EA6" s="227">
        <v>0</v>
      </c>
      <c r="EB6" s="227">
        <v>0</v>
      </c>
      <c r="EC6" s="227">
        <v>0</v>
      </c>
      <c r="ED6" s="227">
        <v>9057</v>
      </c>
      <c r="EE6" s="111">
        <f t="shared" si="8"/>
        <v>0</v>
      </c>
      <c r="EF6" s="111">
        <f t="shared" si="5"/>
        <v>0</v>
      </c>
      <c r="EG6" s="111">
        <f t="shared" si="5"/>
        <v>76.412125227762132</v>
      </c>
      <c r="EH6" s="111">
        <f t="shared" si="5"/>
        <v>65.927152317880797</v>
      </c>
      <c r="EI6" s="111">
        <f t="shared" si="5"/>
        <v>53.53955978584176</v>
      </c>
      <c r="EJ6" s="111">
        <f t="shared" si="5"/>
        <v>80.500705218617767</v>
      </c>
      <c r="EK6" s="111">
        <f t="shared" si="5"/>
        <v>66.784037558685455</v>
      </c>
      <c r="EL6" s="111">
        <f t="shared" si="5"/>
        <v>72.91597659269074</v>
      </c>
      <c r="EM6" s="111" t="e">
        <f t="shared" si="5"/>
        <v>#DIV/0!</v>
      </c>
      <c r="EN6" s="111" t="e">
        <f t="shared" si="5"/>
        <v>#DIV/0!</v>
      </c>
      <c r="EO6" s="111" t="e">
        <f t="shared" si="5"/>
        <v>#DIV/0!</v>
      </c>
      <c r="EP6" s="111">
        <f t="shared" si="5"/>
        <v>72.91597659269074</v>
      </c>
    </row>
    <row r="7" spans="1:146" ht="22.5">
      <c r="A7" s="72">
        <v>4</v>
      </c>
      <c r="B7" s="194" t="s">
        <v>276</v>
      </c>
      <c r="C7" s="103"/>
      <c r="D7" s="103"/>
      <c r="E7" s="103">
        <v>454</v>
      </c>
      <c r="F7" s="103">
        <v>196</v>
      </c>
      <c r="G7" s="103">
        <v>99</v>
      </c>
      <c r="H7" s="103">
        <v>432</v>
      </c>
      <c r="I7" s="103">
        <v>119</v>
      </c>
      <c r="J7" s="103">
        <v>0</v>
      </c>
      <c r="K7" s="103">
        <v>650</v>
      </c>
      <c r="L7" s="103">
        <v>0</v>
      </c>
      <c r="M7" s="103">
        <v>0</v>
      </c>
      <c r="N7" s="103">
        <v>650</v>
      </c>
      <c r="O7" s="103">
        <v>575</v>
      </c>
      <c r="P7" s="103">
        <v>228</v>
      </c>
      <c r="Q7" s="103">
        <v>484</v>
      </c>
      <c r="R7" s="103">
        <v>319</v>
      </c>
      <c r="S7" s="103">
        <v>215</v>
      </c>
      <c r="T7" s="103">
        <v>484</v>
      </c>
      <c r="U7" s="103">
        <v>104</v>
      </c>
      <c r="V7" s="103">
        <v>0</v>
      </c>
      <c r="W7" s="103">
        <v>803</v>
      </c>
      <c r="X7" s="103">
        <v>0</v>
      </c>
      <c r="Y7" s="103">
        <v>0</v>
      </c>
      <c r="Z7" s="103">
        <v>803</v>
      </c>
      <c r="AA7" s="112">
        <f t="shared" si="0"/>
        <v>0</v>
      </c>
      <c r="AB7" s="112">
        <f t="shared" si="0"/>
        <v>0</v>
      </c>
      <c r="AC7" s="112">
        <f t="shared" si="0"/>
        <v>93.801652892561975</v>
      </c>
      <c r="AD7" s="112">
        <f t="shared" si="0"/>
        <v>61.442006269592476</v>
      </c>
      <c r="AE7" s="112">
        <f t="shared" si="0"/>
        <v>46.04651162790698</v>
      </c>
      <c r="AF7" s="112">
        <f t="shared" si="0"/>
        <v>89.256198347107443</v>
      </c>
      <c r="AG7" s="112">
        <f t="shared" si="0"/>
        <v>114.42307692307692</v>
      </c>
      <c r="AH7" s="112" t="e">
        <f t="shared" si="0"/>
        <v>#DIV/0!</v>
      </c>
      <c r="AI7" s="112">
        <f t="shared" si="0"/>
        <v>80.946450809464508</v>
      </c>
      <c r="AJ7" s="112" t="e">
        <f t="shared" si="0"/>
        <v>#DIV/0!</v>
      </c>
      <c r="AK7" s="112" t="e">
        <f t="shared" si="0"/>
        <v>#DIV/0!</v>
      </c>
      <c r="AL7" s="112">
        <f t="shared" si="0"/>
        <v>80.946450809464508</v>
      </c>
      <c r="AM7" s="228"/>
      <c r="AN7" s="228"/>
      <c r="AO7" s="228">
        <v>330</v>
      </c>
      <c r="AP7" s="228">
        <v>149</v>
      </c>
      <c r="AQ7" s="228">
        <v>136</v>
      </c>
      <c r="AR7" s="228">
        <v>238</v>
      </c>
      <c r="AS7" s="228">
        <v>105</v>
      </c>
      <c r="AT7" s="228">
        <v>0</v>
      </c>
      <c r="AU7" s="228">
        <v>479</v>
      </c>
      <c r="AV7" s="228">
        <v>0</v>
      </c>
      <c r="AW7" s="228">
        <v>0</v>
      </c>
      <c r="AX7" s="228">
        <v>479</v>
      </c>
      <c r="AY7" s="228">
        <v>838</v>
      </c>
      <c r="AZ7" s="228">
        <v>282</v>
      </c>
      <c r="BA7" s="228">
        <v>643</v>
      </c>
      <c r="BB7" s="228">
        <v>477</v>
      </c>
      <c r="BC7" s="228">
        <v>275</v>
      </c>
      <c r="BD7" s="228">
        <v>658</v>
      </c>
      <c r="BE7" s="228">
        <v>187</v>
      </c>
      <c r="BF7" s="228">
        <v>0</v>
      </c>
      <c r="BG7" s="228">
        <v>1120</v>
      </c>
      <c r="BH7" s="228">
        <v>0</v>
      </c>
      <c r="BI7" s="228">
        <v>0</v>
      </c>
      <c r="BJ7" s="228">
        <v>1120</v>
      </c>
      <c r="BK7" s="113">
        <f t="shared" si="6"/>
        <v>0</v>
      </c>
      <c r="BL7" s="113">
        <f t="shared" si="1"/>
        <v>0</v>
      </c>
      <c r="BM7" s="113">
        <f t="shared" si="1"/>
        <v>51.32192846034215</v>
      </c>
      <c r="BN7" s="113">
        <f t="shared" si="1"/>
        <v>31.236897274633122</v>
      </c>
      <c r="BO7" s="113">
        <f t="shared" si="1"/>
        <v>49.454545454545453</v>
      </c>
      <c r="BP7" s="113">
        <f t="shared" si="1"/>
        <v>36.170212765957451</v>
      </c>
      <c r="BQ7" s="113">
        <f t="shared" si="1"/>
        <v>56.149732620320862</v>
      </c>
      <c r="BR7" s="113" t="e">
        <f t="shared" si="1"/>
        <v>#DIV/0!</v>
      </c>
      <c r="BS7" s="113">
        <f t="shared" si="1"/>
        <v>42.767857142857139</v>
      </c>
      <c r="BT7" s="113" t="e">
        <f t="shared" si="1"/>
        <v>#DIV/0!</v>
      </c>
      <c r="BU7" s="113" t="e">
        <f t="shared" si="1"/>
        <v>#DIV/0!</v>
      </c>
      <c r="BV7" s="113">
        <f t="shared" si="1"/>
        <v>42.767857142857139</v>
      </c>
      <c r="BW7" s="83"/>
      <c r="BX7" s="83"/>
      <c r="BY7" s="83">
        <v>456</v>
      </c>
      <c r="BZ7" s="83">
        <v>205</v>
      </c>
      <c r="CA7" s="83">
        <v>129</v>
      </c>
      <c r="CB7" s="83">
        <v>440</v>
      </c>
      <c r="CC7" s="83">
        <v>92</v>
      </c>
      <c r="CD7" s="83">
        <v>0</v>
      </c>
      <c r="CE7" s="83">
        <v>661</v>
      </c>
      <c r="CF7" s="83">
        <v>0</v>
      </c>
      <c r="CG7" s="83">
        <v>0</v>
      </c>
      <c r="CH7" s="83">
        <v>661</v>
      </c>
      <c r="CI7" s="83">
        <v>775</v>
      </c>
      <c r="CJ7" s="83">
        <v>311</v>
      </c>
      <c r="CK7" s="83">
        <v>639</v>
      </c>
      <c r="CL7" s="83">
        <v>447</v>
      </c>
      <c r="CM7" s="83">
        <v>287</v>
      </c>
      <c r="CN7" s="83">
        <v>630</v>
      </c>
      <c r="CO7" s="83">
        <v>169</v>
      </c>
      <c r="CP7" s="83">
        <v>0</v>
      </c>
      <c r="CQ7" s="83">
        <v>1086</v>
      </c>
      <c r="CR7" s="83">
        <v>0</v>
      </c>
      <c r="CS7" s="83">
        <v>0</v>
      </c>
      <c r="CT7" s="83">
        <v>1086</v>
      </c>
      <c r="CU7" s="94">
        <f t="shared" si="7"/>
        <v>0</v>
      </c>
      <c r="CV7" s="114">
        <f t="shared" si="2"/>
        <v>0</v>
      </c>
      <c r="CW7" s="114">
        <f t="shared" si="2"/>
        <v>71.36150234741784</v>
      </c>
      <c r="CX7" s="114">
        <f t="shared" si="3"/>
        <v>45.861297539149888</v>
      </c>
      <c r="CY7" s="114">
        <f t="shared" si="3"/>
        <v>44.947735191637634</v>
      </c>
      <c r="CZ7" s="114">
        <f t="shared" si="3"/>
        <v>69.841269841269835</v>
      </c>
      <c r="DA7" s="114">
        <f t="shared" si="3"/>
        <v>54.437869822485204</v>
      </c>
      <c r="DB7" s="114" t="e">
        <f t="shared" si="4"/>
        <v>#DIV/0!</v>
      </c>
      <c r="DC7" s="114">
        <f t="shared" si="4"/>
        <v>60.865561694290967</v>
      </c>
      <c r="DD7" s="114" t="e">
        <f t="shared" si="4"/>
        <v>#DIV/0!</v>
      </c>
      <c r="DE7" s="114" t="e">
        <f t="shared" si="4"/>
        <v>#DIV/0!</v>
      </c>
      <c r="DF7" s="114">
        <f t="shared" si="4"/>
        <v>60.865561694290967</v>
      </c>
      <c r="DG7" s="227"/>
      <c r="DH7" s="227"/>
      <c r="DI7" s="227">
        <v>381</v>
      </c>
      <c r="DJ7" s="227">
        <v>178</v>
      </c>
      <c r="DK7" s="227">
        <v>91</v>
      </c>
      <c r="DL7" s="227">
        <v>367</v>
      </c>
      <c r="DM7" s="227">
        <v>101</v>
      </c>
      <c r="DN7" s="227">
        <v>0</v>
      </c>
      <c r="DO7" s="227">
        <v>559</v>
      </c>
      <c r="DP7" s="227">
        <v>0</v>
      </c>
      <c r="DQ7" s="227">
        <v>0</v>
      </c>
      <c r="DR7" s="227">
        <v>559</v>
      </c>
      <c r="DS7" s="227">
        <v>628</v>
      </c>
      <c r="DT7" s="227">
        <v>276</v>
      </c>
      <c r="DU7" s="227">
        <v>538</v>
      </c>
      <c r="DV7" s="227">
        <v>366</v>
      </c>
      <c r="DW7" s="227">
        <v>206</v>
      </c>
      <c r="DX7" s="227">
        <v>513</v>
      </c>
      <c r="DY7" s="227">
        <v>185</v>
      </c>
      <c r="DZ7" s="227">
        <v>0</v>
      </c>
      <c r="EA7" s="227">
        <v>904</v>
      </c>
      <c r="EB7" s="227">
        <v>0</v>
      </c>
      <c r="EC7" s="227">
        <v>0</v>
      </c>
      <c r="ED7" s="227">
        <v>904</v>
      </c>
      <c r="EE7" s="111">
        <f t="shared" si="8"/>
        <v>0</v>
      </c>
      <c r="EF7" s="111">
        <f t="shared" si="5"/>
        <v>0</v>
      </c>
      <c r="EG7" s="111">
        <f t="shared" si="5"/>
        <v>70.817843866171003</v>
      </c>
      <c r="EH7" s="111">
        <f t="shared" si="5"/>
        <v>48.633879781420767</v>
      </c>
      <c r="EI7" s="111">
        <f t="shared" si="5"/>
        <v>44.174757281553397</v>
      </c>
      <c r="EJ7" s="111">
        <f t="shared" si="5"/>
        <v>71.539961013645225</v>
      </c>
      <c r="EK7" s="111">
        <f t="shared" si="5"/>
        <v>54.594594594594589</v>
      </c>
      <c r="EL7" s="111" t="e">
        <f t="shared" si="5"/>
        <v>#DIV/0!</v>
      </c>
      <c r="EM7" s="111">
        <f t="shared" si="5"/>
        <v>61.836283185840713</v>
      </c>
      <c r="EN7" s="111" t="e">
        <f t="shared" si="5"/>
        <v>#DIV/0!</v>
      </c>
      <c r="EO7" s="111" t="e">
        <f t="shared" si="5"/>
        <v>#DIV/0!</v>
      </c>
      <c r="EP7" s="111">
        <f t="shared" si="5"/>
        <v>61.836283185840713</v>
      </c>
    </row>
    <row r="8" spans="1:146" ht="22.5">
      <c r="A8" s="72">
        <v>5</v>
      </c>
      <c r="B8" s="194" t="s">
        <v>277</v>
      </c>
      <c r="C8" s="103"/>
      <c r="D8" s="103"/>
      <c r="E8" s="103">
        <v>4019</v>
      </c>
      <c r="F8" s="103">
        <v>1531</v>
      </c>
      <c r="G8" s="103">
        <v>1241</v>
      </c>
      <c r="H8" s="103">
        <v>3696</v>
      </c>
      <c r="I8" s="103">
        <v>613</v>
      </c>
      <c r="J8" s="103">
        <v>5376</v>
      </c>
      <c r="K8" s="103">
        <v>174</v>
      </c>
      <c r="L8" s="103">
        <v>0</v>
      </c>
      <c r="M8" s="103">
        <v>0</v>
      </c>
      <c r="N8" s="103">
        <v>5550</v>
      </c>
      <c r="O8" s="103">
        <v>11468</v>
      </c>
      <c r="P8" s="103">
        <v>2386</v>
      </c>
      <c r="Q8" s="103">
        <v>8169</v>
      </c>
      <c r="R8" s="103">
        <v>5685</v>
      </c>
      <c r="S8" s="103">
        <v>4106</v>
      </c>
      <c r="T8" s="103">
        <v>8339</v>
      </c>
      <c r="U8" s="103">
        <v>1409</v>
      </c>
      <c r="V8" s="103">
        <v>13503</v>
      </c>
      <c r="W8" s="103">
        <v>351</v>
      </c>
      <c r="X8" s="103">
        <v>0</v>
      </c>
      <c r="Y8" s="103">
        <v>0</v>
      </c>
      <c r="Z8" s="103">
        <v>13854</v>
      </c>
      <c r="AA8" s="112">
        <f t="shared" si="0"/>
        <v>0</v>
      </c>
      <c r="AB8" s="112">
        <f t="shared" si="0"/>
        <v>0</v>
      </c>
      <c r="AC8" s="112">
        <f t="shared" si="0"/>
        <v>49.198188272738399</v>
      </c>
      <c r="AD8" s="112">
        <f t="shared" si="0"/>
        <v>26.930518909410729</v>
      </c>
      <c r="AE8" s="112">
        <f t="shared" si="0"/>
        <v>30.224062347783732</v>
      </c>
      <c r="AF8" s="112">
        <f t="shared" si="0"/>
        <v>44.321861134428588</v>
      </c>
      <c r="AG8" s="112">
        <f t="shared" si="0"/>
        <v>43.506032647267567</v>
      </c>
      <c r="AH8" s="112">
        <f t="shared" si="0"/>
        <v>39.813374805598755</v>
      </c>
      <c r="AI8" s="112">
        <f t="shared" si="0"/>
        <v>49.572649572649574</v>
      </c>
      <c r="AJ8" s="112" t="e">
        <f t="shared" si="0"/>
        <v>#DIV/0!</v>
      </c>
      <c r="AK8" s="112" t="e">
        <f t="shared" si="0"/>
        <v>#DIV/0!</v>
      </c>
      <c r="AL8" s="112">
        <f t="shared" si="0"/>
        <v>40.060632308358599</v>
      </c>
      <c r="AM8" s="228"/>
      <c r="AN8" s="228"/>
      <c r="AO8" s="228">
        <v>3287</v>
      </c>
      <c r="AP8" s="228">
        <v>1144</v>
      </c>
      <c r="AQ8" s="228">
        <v>1230</v>
      </c>
      <c r="AR8" s="228">
        <v>2544</v>
      </c>
      <c r="AS8" s="228">
        <v>657</v>
      </c>
      <c r="AT8" s="228">
        <v>4288</v>
      </c>
      <c r="AU8" s="228">
        <v>143</v>
      </c>
      <c r="AV8" s="228">
        <v>0</v>
      </c>
      <c r="AW8" s="228">
        <v>0</v>
      </c>
      <c r="AX8" s="228">
        <v>4431</v>
      </c>
      <c r="AY8" s="228">
        <v>7723</v>
      </c>
      <c r="AZ8" s="228">
        <v>1721</v>
      </c>
      <c r="BA8" s="228">
        <v>6565</v>
      </c>
      <c r="BB8" s="228">
        <v>2879</v>
      </c>
      <c r="BC8" s="228">
        <v>2631</v>
      </c>
      <c r="BD8" s="228">
        <v>5779</v>
      </c>
      <c r="BE8" s="228">
        <v>1034</v>
      </c>
      <c r="BF8" s="228">
        <v>9026</v>
      </c>
      <c r="BG8" s="228">
        <v>418</v>
      </c>
      <c r="BH8" s="228">
        <v>0</v>
      </c>
      <c r="BI8" s="228">
        <v>0</v>
      </c>
      <c r="BJ8" s="228">
        <v>9444</v>
      </c>
      <c r="BK8" s="113">
        <f t="shared" si="6"/>
        <v>0</v>
      </c>
      <c r="BL8" s="113">
        <f t="shared" si="1"/>
        <v>0</v>
      </c>
      <c r="BM8" s="113">
        <f t="shared" si="1"/>
        <v>50.068545316070065</v>
      </c>
      <c r="BN8" s="113">
        <f t="shared" si="1"/>
        <v>39.736019451198331</v>
      </c>
      <c r="BO8" s="113">
        <f t="shared" si="1"/>
        <v>46.7502850627138</v>
      </c>
      <c r="BP8" s="113">
        <f t="shared" si="1"/>
        <v>44.021456999480876</v>
      </c>
      <c r="BQ8" s="113">
        <f t="shared" si="1"/>
        <v>63.539651837524183</v>
      </c>
      <c r="BR8" s="113">
        <f t="shared" si="1"/>
        <v>47.507201418125419</v>
      </c>
      <c r="BS8" s="113">
        <f t="shared" si="1"/>
        <v>34.210526315789473</v>
      </c>
      <c r="BT8" s="113" t="e">
        <f t="shared" si="1"/>
        <v>#DIV/0!</v>
      </c>
      <c r="BU8" s="113" t="e">
        <f t="shared" si="1"/>
        <v>#DIV/0!</v>
      </c>
      <c r="BV8" s="113">
        <f t="shared" si="1"/>
        <v>46.918678526048282</v>
      </c>
      <c r="BW8" s="83"/>
      <c r="BX8" s="83"/>
      <c r="BY8" s="83">
        <v>4139</v>
      </c>
      <c r="BZ8" s="83">
        <v>1871</v>
      </c>
      <c r="CA8" s="83">
        <v>1174</v>
      </c>
      <c r="CB8" s="83">
        <v>4244</v>
      </c>
      <c r="CC8" s="83">
        <v>592</v>
      </c>
      <c r="CD8" s="83">
        <v>5930</v>
      </c>
      <c r="CE8" s="83">
        <v>80</v>
      </c>
      <c r="CF8" s="83">
        <v>0</v>
      </c>
      <c r="CG8" s="83">
        <v>0</v>
      </c>
      <c r="CH8" s="83">
        <v>6010</v>
      </c>
      <c r="CI8" s="83">
        <v>7623</v>
      </c>
      <c r="CJ8" s="83">
        <v>1870</v>
      </c>
      <c r="CK8" s="83">
        <v>6101</v>
      </c>
      <c r="CL8" s="83">
        <v>3392</v>
      </c>
      <c r="CM8" s="83">
        <v>2598</v>
      </c>
      <c r="CN8" s="83">
        <v>5915</v>
      </c>
      <c r="CO8" s="83">
        <v>980</v>
      </c>
      <c r="CP8" s="83">
        <v>9319</v>
      </c>
      <c r="CQ8" s="83">
        <v>174</v>
      </c>
      <c r="CR8" s="83">
        <v>0</v>
      </c>
      <c r="CS8" s="83">
        <v>0</v>
      </c>
      <c r="CT8" s="83">
        <v>9493</v>
      </c>
      <c r="CU8" s="94">
        <f t="shared" si="7"/>
        <v>0</v>
      </c>
      <c r="CV8" s="114">
        <f t="shared" si="2"/>
        <v>0</v>
      </c>
      <c r="CW8" s="114">
        <f t="shared" si="2"/>
        <v>67.841337485658087</v>
      </c>
      <c r="CX8" s="114">
        <f t="shared" si="3"/>
        <v>55.159198113207552</v>
      </c>
      <c r="CY8" s="114">
        <f t="shared" si="3"/>
        <v>45.188606620477287</v>
      </c>
      <c r="CZ8" s="114">
        <f t="shared" si="3"/>
        <v>71.749788672865606</v>
      </c>
      <c r="DA8" s="114">
        <f t="shared" si="3"/>
        <v>60.408163265306122</v>
      </c>
      <c r="DB8" s="114">
        <f t="shared" si="4"/>
        <v>63.633437064062669</v>
      </c>
      <c r="DC8" s="114">
        <f t="shared" si="4"/>
        <v>45.977011494252871</v>
      </c>
      <c r="DD8" s="114" t="e">
        <f t="shared" si="4"/>
        <v>#DIV/0!</v>
      </c>
      <c r="DE8" s="114" t="e">
        <f t="shared" si="4"/>
        <v>#DIV/0!</v>
      </c>
      <c r="DF8" s="114">
        <f t="shared" si="4"/>
        <v>63.309807226377337</v>
      </c>
      <c r="DG8" s="227"/>
      <c r="DH8" s="227"/>
      <c r="DI8" s="227">
        <v>4373</v>
      </c>
      <c r="DJ8" s="227">
        <v>1772</v>
      </c>
      <c r="DK8" s="227">
        <v>1092</v>
      </c>
      <c r="DL8" s="227">
        <v>4395</v>
      </c>
      <c r="DM8" s="227">
        <v>658</v>
      </c>
      <c r="DN8" s="227">
        <v>6090</v>
      </c>
      <c r="DO8" s="227">
        <v>55</v>
      </c>
      <c r="DP8" s="227">
        <v>0</v>
      </c>
      <c r="DQ8" s="227">
        <v>0</v>
      </c>
      <c r="DR8" s="227">
        <v>6145</v>
      </c>
      <c r="DS8" s="227">
        <v>7018</v>
      </c>
      <c r="DT8" s="227">
        <v>2929</v>
      </c>
      <c r="DU8" s="227">
        <v>6523</v>
      </c>
      <c r="DV8" s="227">
        <v>3424</v>
      </c>
      <c r="DW8" s="227">
        <v>2654</v>
      </c>
      <c r="DX8" s="227">
        <v>6195</v>
      </c>
      <c r="DY8" s="227">
        <v>1098</v>
      </c>
      <c r="DZ8" s="227">
        <v>9735</v>
      </c>
      <c r="EA8" s="227">
        <v>212</v>
      </c>
      <c r="EB8" s="227">
        <v>0</v>
      </c>
      <c r="EC8" s="227">
        <v>0</v>
      </c>
      <c r="ED8" s="227">
        <v>9947</v>
      </c>
      <c r="EE8" s="111">
        <f t="shared" si="8"/>
        <v>0</v>
      </c>
      <c r="EF8" s="111">
        <f t="shared" si="5"/>
        <v>0</v>
      </c>
      <c r="EG8" s="111">
        <f t="shared" si="5"/>
        <v>67.039705656906335</v>
      </c>
      <c r="EH8" s="111">
        <f t="shared" si="5"/>
        <v>51.752336448598136</v>
      </c>
      <c r="EI8" s="111">
        <f t="shared" si="5"/>
        <v>41.145440844009038</v>
      </c>
      <c r="EJ8" s="111">
        <f t="shared" si="5"/>
        <v>70.944309927360777</v>
      </c>
      <c r="EK8" s="111">
        <f t="shared" si="5"/>
        <v>59.927140255009107</v>
      </c>
      <c r="EL8" s="111">
        <f t="shared" si="5"/>
        <v>62.557781201848996</v>
      </c>
      <c r="EM8" s="111">
        <f t="shared" si="5"/>
        <v>25.943396226415093</v>
      </c>
      <c r="EN8" s="111" t="e">
        <f t="shared" si="5"/>
        <v>#DIV/0!</v>
      </c>
      <c r="EO8" s="111" t="e">
        <f t="shared" si="5"/>
        <v>#DIV/0!</v>
      </c>
      <c r="EP8" s="111">
        <f t="shared" si="5"/>
        <v>61.777420327737012</v>
      </c>
    </row>
    <row r="9" spans="1:146" ht="22.5">
      <c r="A9" s="72">
        <v>6</v>
      </c>
      <c r="B9" s="194" t="s">
        <v>278</v>
      </c>
      <c r="C9" s="103"/>
      <c r="D9" s="103"/>
      <c r="E9" s="103">
        <v>190</v>
      </c>
      <c r="F9" s="103">
        <v>100</v>
      </c>
      <c r="G9" s="103">
        <v>60</v>
      </c>
      <c r="H9" s="103">
        <v>173</v>
      </c>
      <c r="I9" s="103">
        <v>57</v>
      </c>
      <c r="J9" s="103">
        <v>0</v>
      </c>
      <c r="K9" s="103">
        <v>290</v>
      </c>
      <c r="L9" s="103">
        <v>0</v>
      </c>
      <c r="M9" s="103">
        <v>0</v>
      </c>
      <c r="N9" s="103">
        <v>290</v>
      </c>
      <c r="O9" s="103">
        <v>289</v>
      </c>
      <c r="P9" s="103">
        <v>297</v>
      </c>
      <c r="Q9" s="103">
        <v>352</v>
      </c>
      <c r="R9" s="103">
        <v>234</v>
      </c>
      <c r="S9" s="103">
        <v>176</v>
      </c>
      <c r="T9" s="103">
        <v>297</v>
      </c>
      <c r="U9" s="103">
        <v>113</v>
      </c>
      <c r="V9" s="103">
        <v>0</v>
      </c>
      <c r="W9" s="103">
        <v>586</v>
      </c>
      <c r="X9" s="103">
        <v>0</v>
      </c>
      <c r="Y9" s="103">
        <v>0</v>
      </c>
      <c r="Z9" s="103">
        <v>586</v>
      </c>
      <c r="AA9" s="112">
        <f t="shared" si="0"/>
        <v>0</v>
      </c>
      <c r="AB9" s="112">
        <f t="shared" si="0"/>
        <v>0</v>
      </c>
      <c r="AC9" s="112">
        <f t="shared" si="0"/>
        <v>53.977272727272727</v>
      </c>
      <c r="AD9" s="112">
        <f t="shared" si="0"/>
        <v>42.735042735042732</v>
      </c>
      <c r="AE9" s="112">
        <f>G9/S9*100</f>
        <v>34.090909090909086</v>
      </c>
      <c r="AF9" s="112">
        <f t="shared" si="0"/>
        <v>58.249158249158249</v>
      </c>
      <c r="AG9" s="112">
        <f t="shared" si="0"/>
        <v>50.442477876106196</v>
      </c>
      <c r="AH9" s="112" t="e">
        <f t="shared" si="0"/>
        <v>#DIV/0!</v>
      </c>
      <c r="AI9" s="112">
        <f t="shared" si="0"/>
        <v>49.488054607508531</v>
      </c>
      <c r="AJ9" s="112" t="e">
        <f t="shared" si="0"/>
        <v>#DIV/0!</v>
      </c>
      <c r="AK9" s="112" t="e">
        <f t="shared" si="0"/>
        <v>#DIV/0!</v>
      </c>
      <c r="AL9" s="112">
        <f t="shared" si="0"/>
        <v>49.488054607508531</v>
      </c>
      <c r="AM9" s="228"/>
      <c r="AN9" s="228"/>
      <c r="AO9" s="228">
        <v>198</v>
      </c>
      <c r="AP9" s="228">
        <v>87</v>
      </c>
      <c r="AQ9" s="228">
        <v>61</v>
      </c>
      <c r="AR9" s="228">
        <v>141</v>
      </c>
      <c r="AS9" s="228">
        <v>83</v>
      </c>
      <c r="AT9" s="228">
        <v>0</v>
      </c>
      <c r="AU9" s="228">
        <v>285</v>
      </c>
      <c r="AV9" s="228">
        <v>0</v>
      </c>
      <c r="AW9" s="228">
        <v>0</v>
      </c>
      <c r="AX9" s="228">
        <v>285</v>
      </c>
      <c r="AY9" s="228">
        <v>413</v>
      </c>
      <c r="AZ9" s="228">
        <v>345</v>
      </c>
      <c r="BA9" s="228">
        <v>451</v>
      </c>
      <c r="BB9" s="228">
        <v>307</v>
      </c>
      <c r="BC9" s="228">
        <v>141</v>
      </c>
      <c r="BD9" s="228">
        <v>446</v>
      </c>
      <c r="BE9" s="228">
        <v>171</v>
      </c>
      <c r="BF9" s="228">
        <v>0</v>
      </c>
      <c r="BG9" s="228">
        <v>758</v>
      </c>
      <c r="BH9" s="228">
        <v>0</v>
      </c>
      <c r="BI9" s="228">
        <v>0</v>
      </c>
      <c r="BJ9" s="228">
        <v>758</v>
      </c>
      <c r="BK9" s="113">
        <f t="shared" si="6"/>
        <v>0</v>
      </c>
      <c r="BL9" s="113">
        <f t="shared" si="1"/>
        <v>0</v>
      </c>
      <c r="BM9" s="113">
        <f t="shared" si="1"/>
        <v>43.902439024390247</v>
      </c>
      <c r="BN9" s="113">
        <f t="shared" si="1"/>
        <v>28.338762214983714</v>
      </c>
      <c r="BO9" s="113">
        <f t="shared" si="1"/>
        <v>43.262411347517734</v>
      </c>
      <c r="BP9" s="113">
        <f t="shared" si="1"/>
        <v>31.614349775784756</v>
      </c>
      <c r="BQ9" s="113">
        <f t="shared" si="1"/>
        <v>48.538011695906427</v>
      </c>
      <c r="BR9" s="113" t="e">
        <f t="shared" si="1"/>
        <v>#DIV/0!</v>
      </c>
      <c r="BS9" s="113">
        <f t="shared" si="1"/>
        <v>37.598944591029024</v>
      </c>
      <c r="BT9" s="113" t="e">
        <f t="shared" si="1"/>
        <v>#DIV/0!</v>
      </c>
      <c r="BU9" s="113" t="e">
        <f t="shared" si="1"/>
        <v>#DIV/0!</v>
      </c>
      <c r="BV9" s="113">
        <f t="shared" si="1"/>
        <v>37.598944591029024</v>
      </c>
      <c r="BW9" s="83"/>
      <c r="BX9" s="83"/>
      <c r="BY9" s="83">
        <v>330</v>
      </c>
      <c r="BZ9" s="83">
        <v>100</v>
      </c>
      <c r="CA9" s="83">
        <v>72</v>
      </c>
      <c r="CB9" s="83">
        <v>300</v>
      </c>
      <c r="CC9" s="83">
        <v>58</v>
      </c>
      <c r="CD9" s="83">
        <v>0</v>
      </c>
      <c r="CE9" s="83">
        <v>430</v>
      </c>
      <c r="CF9" s="83">
        <v>0</v>
      </c>
      <c r="CG9" s="83">
        <v>0</v>
      </c>
      <c r="CH9" s="83">
        <v>430</v>
      </c>
      <c r="CI9" s="83">
        <v>352</v>
      </c>
      <c r="CJ9" s="83">
        <v>314</v>
      </c>
      <c r="CK9" s="83">
        <v>471</v>
      </c>
      <c r="CL9" s="83">
        <v>195</v>
      </c>
      <c r="CM9" s="83">
        <v>149</v>
      </c>
      <c r="CN9" s="83">
        <v>389</v>
      </c>
      <c r="CO9" s="83">
        <v>128</v>
      </c>
      <c r="CP9" s="83">
        <v>0</v>
      </c>
      <c r="CQ9" s="83">
        <v>666</v>
      </c>
      <c r="CR9" s="83">
        <v>0</v>
      </c>
      <c r="CS9" s="83">
        <v>0</v>
      </c>
      <c r="CT9" s="83">
        <v>666</v>
      </c>
      <c r="CU9" s="94">
        <f t="shared" si="7"/>
        <v>0</v>
      </c>
      <c r="CV9" s="114">
        <f t="shared" si="2"/>
        <v>0</v>
      </c>
      <c r="CW9" s="114">
        <f t="shared" si="2"/>
        <v>70.063694267515913</v>
      </c>
      <c r="CX9" s="114">
        <f t="shared" si="3"/>
        <v>51.282051282051277</v>
      </c>
      <c r="CY9" s="114">
        <f t="shared" si="3"/>
        <v>48.322147651006716</v>
      </c>
      <c r="CZ9" s="114">
        <f t="shared" si="3"/>
        <v>77.120822622107966</v>
      </c>
      <c r="DA9" s="114">
        <f t="shared" si="3"/>
        <v>45.3125</v>
      </c>
      <c r="DB9" s="114" t="e">
        <f t="shared" si="4"/>
        <v>#DIV/0!</v>
      </c>
      <c r="DC9" s="114">
        <f t="shared" si="4"/>
        <v>64.564564564564563</v>
      </c>
      <c r="DD9" s="114" t="e">
        <f t="shared" si="4"/>
        <v>#DIV/0!</v>
      </c>
      <c r="DE9" s="114" t="e">
        <f t="shared" si="4"/>
        <v>#DIV/0!</v>
      </c>
      <c r="DF9" s="114">
        <f t="shared" si="4"/>
        <v>64.564564564564563</v>
      </c>
      <c r="DG9" s="227"/>
      <c r="DH9" s="227"/>
      <c r="DI9" s="227">
        <v>160</v>
      </c>
      <c r="DJ9" s="227">
        <v>68</v>
      </c>
      <c r="DK9" s="227">
        <v>36</v>
      </c>
      <c r="DL9" s="227">
        <v>143</v>
      </c>
      <c r="DM9" s="227">
        <v>49</v>
      </c>
      <c r="DN9" s="227">
        <v>0</v>
      </c>
      <c r="DO9" s="227">
        <v>228</v>
      </c>
      <c r="DP9" s="227">
        <v>0</v>
      </c>
      <c r="DQ9" s="227">
        <v>0</v>
      </c>
      <c r="DR9" s="227">
        <v>228</v>
      </c>
      <c r="DS9" s="227">
        <v>183</v>
      </c>
      <c r="DT9" s="227">
        <v>235</v>
      </c>
      <c r="DU9" s="227">
        <v>257</v>
      </c>
      <c r="DV9" s="227">
        <v>161</v>
      </c>
      <c r="DW9" s="227">
        <v>101</v>
      </c>
      <c r="DX9" s="227">
        <v>206</v>
      </c>
      <c r="DY9" s="227">
        <v>111</v>
      </c>
      <c r="DZ9" s="227">
        <v>0</v>
      </c>
      <c r="EA9" s="227">
        <v>418</v>
      </c>
      <c r="EB9" s="227">
        <v>0</v>
      </c>
      <c r="EC9" s="227">
        <v>0</v>
      </c>
      <c r="ED9" s="227">
        <v>418</v>
      </c>
      <c r="EE9" s="111">
        <f t="shared" si="8"/>
        <v>0</v>
      </c>
      <c r="EF9" s="111">
        <f t="shared" si="5"/>
        <v>0</v>
      </c>
      <c r="EG9" s="111">
        <f t="shared" si="5"/>
        <v>62.2568093385214</v>
      </c>
      <c r="EH9" s="111">
        <f t="shared" si="5"/>
        <v>42.236024844720497</v>
      </c>
      <c r="EI9" s="111">
        <f t="shared" si="5"/>
        <v>35.64356435643564</v>
      </c>
      <c r="EJ9" s="111">
        <f t="shared" si="5"/>
        <v>69.417475728155338</v>
      </c>
      <c r="EK9" s="111">
        <f t="shared" si="5"/>
        <v>44.144144144144143</v>
      </c>
      <c r="EL9" s="111" t="e">
        <f t="shared" si="5"/>
        <v>#DIV/0!</v>
      </c>
      <c r="EM9" s="111">
        <f t="shared" si="5"/>
        <v>54.54545454545454</v>
      </c>
      <c r="EN9" s="111" t="e">
        <f t="shared" si="5"/>
        <v>#DIV/0!</v>
      </c>
      <c r="EO9" s="111" t="e">
        <f t="shared" si="5"/>
        <v>#DIV/0!</v>
      </c>
      <c r="EP9" s="111">
        <f t="shared" si="5"/>
        <v>54.54545454545454</v>
      </c>
    </row>
    <row r="10" spans="1:146" ht="22.5">
      <c r="A10" s="72">
        <v>7</v>
      </c>
      <c r="B10" s="194" t="s">
        <v>279</v>
      </c>
      <c r="C10" s="103"/>
      <c r="D10" s="103"/>
      <c r="E10" s="103">
        <v>284</v>
      </c>
      <c r="F10" s="103">
        <v>79</v>
      </c>
      <c r="G10" s="103">
        <v>46</v>
      </c>
      <c r="H10" s="103">
        <v>290</v>
      </c>
      <c r="I10" s="103">
        <v>27</v>
      </c>
      <c r="J10" s="103"/>
      <c r="K10" s="103">
        <v>363</v>
      </c>
      <c r="L10" s="103"/>
      <c r="M10" s="103"/>
      <c r="N10" s="103">
        <v>363</v>
      </c>
      <c r="O10" s="103">
        <v>503</v>
      </c>
      <c r="P10" s="103">
        <v>8</v>
      </c>
      <c r="Q10" s="103">
        <v>378</v>
      </c>
      <c r="R10" s="103">
        <v>142</v>
      </c>
      <c r="S10" s="103">
        <v>137</v>
      </c>
      <c r="T10" s="103">
        <v>349</v>
      </c>
      <c r="U10" s="103">
        <v>34</v>
      </c>
      <c r="V10" s="103"/>
      <c r="W10" s="103">
        <v>520</v>
      </c>
      <c r="X10" s="103">
        <v>0</v>
      </c>
      <c r="Y10" s="103">
        <v>0</v>
      </c>
      <c r="Z10" s="103">
        <v>520</v>
      </c>
      <c r="AA10" s="112">
        <f t="shared" si="0"/>
        <v>0</v>
      </c>
      <c r="AB10" s="112">
        <f t="shared" si="0"/>
        <v>0</v>
      </c>
      <c r="AC10" s="112">
        <f t="shared" si="0"/>
        <v>75.132275132275126</v>
      </c>
      <c r="AD10" s="112">
        <f t="shared" si="0"/>
        <v>55.633802816901415</v>
      </c>
      <c r="AE10" s="112">
        <f t="shared" si="0"/>
        <v>33.576642335766422</v>
      </c>
      <c r="AF10" s="112">
        <f t="shared" si="0"/>
        <v>83.094555873925501</v>
      </c>
      <c r="AG10" s="112">
        <f t="shared" si="0"/>
        <v>79.411764705882348</v>
      </c>
      <c r="AH10" s="112" t="e">
        <f t="shared" si="0"/>
        <v>#DIV/0!</v>
      </c>
      <c r="AI10" s="112">
        <f t="shared" si="0"/>
        <v>69.807692307692307</v>
      </c>
      <c r="AJ10" s="112" t="e">
        <f t="shared" si="0"/>
        <v>#DIV/0!</v>
      </c>
      <c r="AK10" s="112" t="e">
        <f t="shared" si="0"/>
        <v>#DIV/0!</v>
      </c>
      <c r="AL10" s="112">
        <f t="shared" si="0"/>
        <v>69.807692307692307</v>
      </c>
      <c r="AM10" s="228"/>
      <c r="AN10" s="228"/>
      <c r="AO10" s="228">
        <v>110</v>
      </c>
      <c r="AP10" s="228">
        <v>37</v>
      </c>
      <c r="AQ10" s="228">
        <v>43</v>
      </c>
      <c r="AR10" s="228">
        <v>79</v>
      </c>
      <c r="AS10" s="228">
        <v>25</v>
      </c>
      <c r="AT10" s="228">
        <v>0</v>
      </c>
      <c r="AU10" s="228">
        <v>147</v>
      </c>
      <c r="AV10" s="228">
        <v>0</v>
      </c>
      <c r="AW10" s="228">
        <v>0</v>
      </c>
      <c r="AX10" s="228">
        <v>147</v>
      </c>
      <c r="AY10" s="228">
        <v>372</v>
      </c>
      <c r="AZ10" s="228">
        <v>95</v>
      </c>
      <c r="BA10" s="228">
        <v>318</v>
      </c>
      <c r="BB10" s="228">
        <v>149</v>
      </c>
      <c r="BC10" s="228">
        <v>108</v>
      </c>
      <c r="BD10" s="228">
        <v>306</v>
      </c>
      <c r="BE10" s="228">
        <v>53</v>
      </c>
      <c r="BF10" s="228">
        <v>0</v>
      </c>
      <c r="BG10" s="228">
        <v>467</v>
      </c>
      <c r="BH10" s="228">
        <v>0</v>
      </c>
      <c r="BI10" s="228">
        <v>0</v>
      </c>
      <c r="BJ10" s="228">
        <v>467</v>
      </c>
      <c r="BK10" s="113">
        <f t="shared" si="6"/>
        <v>0</v>
      </c>
      <c r="BL10" s="113">
        <f t="shared" si="1"/>
        <v>0</v>
      </c>
      <c r="BM10" s="113">
        <f t="shared" si="1"/>
        <v>34.591194968553459</v>
      </c>
      <c r="BN10" s="113">
        <f t="shared" si="1"/>
        <v>24.832214765100673</v>
      </c>
      <c r="BO10" s="113">
        <f t="shared" si="1"/>
        <v>39.814814814814817</v>
      </c>
      <c r="BP10" s="113">
        <f t="shared" si="1"/>
        <v>25.816993464052292</v>
      </c>
      <c r="BQ10" s="113">
        <f t="shared" si="1"/>
        <v>47.169811320754718</v>
      </c>
      <c r="BR10" s="113" t="e">
        <f t="shared" si="1"/>
        <v>#DIV/0!</v>
      </c>
      <c r="BS10" s="113">
        <f t="shared" si="1"/>
        <v>31.477516059957171</v>
      </c>
      <c r="BT10" s="113" t="e">
        <f t="shared" si="1"/>
        <v>#DIV/0!</v>
      </c>
      <c r="BU10" s="113" t="e">
        <f t="shared" si="1"/>
        <v>#DIV/0!</v>
      </c>
      <c r="BV10" s="113">
        <f t="shared" si="1"/>
        <v>31.477516059957171</v>
      </c>
      <c r="BW10" s="83"/>
      <c r="BX10" s="83"/>
      <c r="BY10" s="83">
        <v>108</v>
      </c>
      <c r="BZ10" s="83">
        <v>35</v>
      </c>
      <c r="CA10" s="83">
        <v>27</v>
      </c>
      <c r="CB10" s="83">
        <v>100</v>
      </c>
      <c r="CC10" s="83">
        <v>16</v>
      </c>
      <c r="CD10" s="83">
        <v>0</v>
      </c>
      <c r="CE10" s="83">
        <v>143</v>
      </c>
      <c r="CF10" s="83">
        <v>0</v>
      </c>
      <c r="CG10" s="83">
        <v>0</v>
      </c>
      <c r="CH10" s="83">
        <v>143</v>
      </c>
      <c r="CI10" s="83">
        <v>206</v>
      </c>
      <c r="CJ10" s="83">
        <v>36</v>
      </c>
      <c r="CK10" s="83">
        <v>159</v>
      </c>
      <c r="CL10" s="83">
        <v>83</v>
      </c>
      <c r="CM10" s="83">
        <v>66</v>
      </c>
      <c r="CN10" s="83">
        <v>146</v>
      </c>
      <c r="CO10" s="83">
        <v>30</v>
      </c>
      <c r="CP10" s="83">
        <v>0</v>
      </c>
      <c r="CQ10" s="83">
        <v>242</v>
      </c>
      <c r="CR10" s="83">
        <v>0</v>
      </c>
      <c r="CS10" s="83">
        <v>0</v>
      </c>
      <c r="CT10" s="83">
        <v>242</v>
      </c>
      <c r="CU10" s="94">
        <f t="shared" si="7"/>
        <v>0</v>
      </c>
      <c r="CV10" s="114">
        <f t="shared" si="2"/>
        <v>0</v>
      </c>
      <c r="CW10" s="114">
        <f t="shared" si="2"/>
        <v>67.924528301886795</v>
      </c>
      <c r="CX10" s="114">
        <f t="shared" si="3"/>
        <v>42.168674698795186</v>
      </c>
      <c r="CY10" s="114">
        <f t="shared" si="3"/>
        <v>40.909090909090914</v>
      </c>
      <c r="CZ10" s="114">
        <f t="shared" si="3"/>
        <v>68.493150684931507</v>
      </c>
      <c r="DA10" s="114">
        <f t="shared" si="3"/>
        <v>53.333333333333336</v>
      </c>
      <c r="DB10" s="114" t="e">
        <f t="shared" si="4"/>
        <v>#DIV/0!</v>
      </c>
      <c r="DC10" s="114">
        <f t="shared" si="4"/>
        <v>59.090909090909093</v>
      </c>
      <c r="DD10" s="114" t="e">
        <f t="shared" si="4"/>
        <v>#DIV/0!</v>
      </c>
      <c r="DE10" s="114" t="e">
        <f t="shared" si="4"/>
        <v>#DIV/0!</v>
      </c>
      <c r="DF10" s="114">
        <f t="shared" si="4"/>
        <v>59.090909090909093</v>
      </c>
      <c r="DG10" s="227"/>
      <c r="DH10" s="227"/>
      <c r="DI10" s="227">
        <v>134</v>
      </c>
      <c r="DJ10" s="227">
        <v>20</v>
      </c>
      <c r="DK10" s="227">
        <v>22</v>
      </c>
      <c r="DL10" s="227">
        <v>128</v>
      </c>
      <c r="DM10" s="227">
        <v>4</v>
      </c>
      <c r="DN10" s="227">
        <v>0</v>
      </c>
      <c r="DO10" s="227">
        <v>154</v>
      </c>
      <c r="DP10" s="227">
        <v>0</v>
      </c>
      <c r="DQ10" s="227">
        <v>0</v>
      </c>
      <c r="DR10" s="227">
        <v>154</v>
      </c>
      <c r="DS10" s="227">
        <v>200</v>
      </c>
      <c r="DT10" s="227">
        <v>65</v>
      </c>
      <c r="DU10" s="227">
        <v>198</v>
      </c>
      <c r="DV10" s="227">
        <v>67</v>
      </c>
      <c r="DW10" s="227">
        <v>63</v>
      </c>
      <c r="DX10" s="227">
        <v>181</v>
      </c>
      <c r="DY10" s="227">
        <v>21</v>
      </c>
      <c r="DZ10" s="227">
        <v>0</v>
      </c>
      <c r="EA10" s="227">
        <v>265</v>
      </c>
      <c r="EB10" s="227">
        <v>0</v>
      </c>
      <c r="EC10" s="227">
        <v>0</v>
      </c>
      <c r="ED10" s="227">
        <v>265</v>
      </c>
      <c r="EE10" s="111">
        <f t="shared" si="8"/>
        <v>0</v>
      </c>
      <c r="EF10" s="111">
        <f t="shared" si="5"/>
        <v>0</v>
      </c>
      <c r="EG10" s="111">
        <f t="shared" si="5"/>
        <v>67.676767676767682</v>
      </c>
      <c r="EH10" s="111">
        <f t="shared" si="5"/>
        <v>29.850746268656714</v>
      </c>
      <c r="EI10" s="111">
        <f t="shared" si="5"/>
        <v>34.920634920634917</v>
      </c>
      <c r="EJ10" s="111">
        <f t="shared" si="5"/>
        <v>70.718232044198885</v>
      </c>
      <c r="EK10" s="111">
        <f t="shared" si="5"/>
        <v>19.047619047619047</v>
      </c>
      <c r="EL10" s="111" t="e">
        <f t="shared" si="5"/>
        <v>#DIV/0!</v>
      </c>
      <c r="EM10" s="111">
        <f t="shared" si="5"/>
        <v>58.113207547169807</v>
      </c>
      <c r="EN10" s="111" t="e">
        <f t="shared" si="5"/>
        <v>#DIV/0!</v>
      </c>
      <c r="EO10" s="111" t="e">
        <f t="shared" si="5"/>
        <v>#DIV/0!</v>
      </c>
      <c r="EP10" s="111">
        <f t="shared" si="5"/>
        <v>58.113207547169807</v>
      </c>
    </row>
    <row r="11" spans="1:146" ht="22.5">
      <c r="A11" s="72">
        <v>8</v>
      </c>
      <c r="B11" s="194" t="s">
        <v>280</v>
      </c>
      <c r="C11" s="103"/>
      <c r="D11" s="103"/>
      <c r="E11" s="103">
        <v>5394</v>
      </c>
      <c r="F11" s="103">
        <v>1439</v>
      </c>
      <c r="G11" s="103">
        <v>1324</v>
      </c>
      <c r="H11" s="103">
        <v>4798</v>
      </c>
      <c r="I11" s="103">
        <v>711</v>
      </c>
      <c r="J11" s="103">
        <v>5435</v>
      </c>
      <c r="K11" s="103">
        <v>0</v>
      </c>
      <c r="L11" s="103">
        <v>0</v>
      </c>
      <c r="M11" s="103">
        <v>1398</v>
      </c>
      <c r="N11" s="103">
        <v>6833</v>
      </c>
      <c r="O11" s="103">
        <v>10826</v>
      </c>
      <c r="P11" s="103">
        <v>356</v>
      </c>
      <c r="Q11" s="103">
        <v>8902</v>
      </c>
      <c r="R11" s="103">
        <v>2280</v>
      </c>
      <c r="S11" s="103">
        <v>2781</v>
      </c>
      <c r="T11" s="103">
        <v>6998</v>
      </c>
      <c r="U11" s="103">
        <v>1403</v>
      </c>
      <c r="V11" s="103">
        <v>8748</v>
      </c>
      <c r="W11" s="103">
        <v>0</v>
      </c>
      <c r="X11" s="103">
        <v>0</v>
      </c>
      <c r="Y11" s="103">
        <v>2434</v>
      </c>
      <c r="Z11" s="103">
        <v>11182</v>
      </c>
      <c r="AA11" s="112">
        <f t="shared" si="0"/>
        <v>0</v>
      </c>
      <c r="AB11" s="112">
        <f t="shared" si="0"/>
        <v>0</v>
      </c>
      <c r="AC11" s="112">
        <f t="shared" si="0"/>
        <v>60.593125140417882</v>
      </c>
      <c r="AD11" s="112">
        <f t="shared" si="0"/>
        <v>63.114035087719301</v>
      </c>
      <c r="AE11" s="112">
        <f t="shared" si="0"/>
        <v>47.608773822366061</v>
      </c>
      <c r="AF11" s="112">
        <f t="shared" si="0"/>
        <v>68.562446413260929</v>
      </c>
      <c r="AG11" s="112">
        <f t="shared" si="0"/>
        <v>50.677120456165362</v>
      </c>
      <c r="AH11" s="112">
        <f t="shared" si="0"/>
        <v>62.12848651120256</v>
      </c>
      <c r="AI11" s="112" t="e">
        <f t="shared" si="0"/>
        <v>#DIV/0!</v>
      </c>
      <c r="AJ11" s="112" t="e">
        <f t="shared" si="0"/>
        <v>#DIV/0!</v>
      </c>
      <c r="AK11" s="112">
        <f t="shared" si="0"/>
        <v>57.43631881676253</v>
      </c>
      <c r="AL11" s="112">
        <f t="shared" si="0"/>
        <v>61.10713646932571</v>
      </c>
      <c r="AM11" s="228"/>
      <c r="AN11" s="228"/>
      <c r="AO11" s="228">
        <v>4312</v>
      </c>
      <c r="AP11" s="228">
        <v>1022</v>
      </c>
      <c r="AQ11" s="228">
        <v>1247</v>
      </c>
      <c r="AR11" s="228">
        <v>3165</v>
      </c>
      <c r="AS11" s="228">
        <v>922</v>
      </c>
      <c r="AT11" s="228">
        <v>4608</v>
      </c>
      <c r="AU11" s="228">
        <v>0</v>
      </c>
      <c r="AV11" s="228">
        <v>0</v>
      </c>
      <c r="AW11" s="228">
        <v>726</v>
      </c>
      <c r="AX11" s="228">
        <v>5334</v>
      </c>
      <c r="AY11" s="228">
        <v>10450</v>
      </c>
      <c r="AZ11" s="228">
        <v>407</v>
      </c>
      <c r="BA11" s="228">
        <v>8334</v>
      </c>
      <c r="BB11" s="228">
        <v>2523</v>
      </c>
      <c r="BC11" s="228">
        <v>2373</v>
      </c>
      <c r="BD11" s="228">
        <v>7086</v>
      </c>
      <c r="BE11" s="228">
        <v>1398</v>
      </c>
      <c r="BF11" s="228">
        <v>8940</v>
      </c>
      <c r="BG11" s="228">
        <v>0</v>
      </c>
      <c r="BH11" s="228">
        <v>0</v>
      </c>
      <c r="BI11" s="228">
        <v>1917</v>
      </c>
      <c r="BJ11" s="228">
        <v>10857</v>
      </c>
      <c r="BK11" s="113">
        <f t="shared" si="6"/>
        <v>0</v>
      </c>
      <c r="BL11" s="113">
        <f t="shared" si="1"/>
        <v>0</v>
      </c>
      <c r="BM11" s="113">
        <f t="shared" si="1"/>
        <v>51.739860811135109</v>
      </c>
      <c r="BN11" s="113">
        <f t="shared" si="1"/>
        <v>40.507332540626237</v>
      </c>
      <c r="BO11" s="113">
        <f t="shared" si="1"/>
        <v>52.549515381373787</v>
      </c>
      <c r="BP11" s="113">
        <f t="shared" si="1"/>
        <v>44.665537679932257</v>
      </c>
      <c r="BQ11" s="113">
        <f t="shared" si="1"/>
        <v>65.951359084406292</v>
      </c>
      <c r="BR11" s="113">
        <f t="shared" si="1"/>
        <v>51.543624161073829</v>
      </c>
      <c r="BS11" s="113" t="e">
        <f t="shared" si="1"/>
        <v>#DIV/0!</v>
      </c>
      <c r="BT11" s="113" t="e">
        <f t="shared" si="1"/>
        <v>#DIV/0!</v>
      </c>
      <c r="BU11" s="113">
        <f t="shared" si="1"/>
        <v>37.871674491392803</v>
      </c>
      <c r="BV11" s="113">
        <f t="shared" si="1"/>
        <v>49.129593810444874</v>
      </c>
      <c r="BW11" s="83"/>
      <c r="BX11" s="83"/>
      <c r="BY11" s="83">
        <v>4951</v>
      </c>
      <c r="BZ11" s="83">
        <v>1342</v>
      </c>
      <c r="CA11" s="83">
        <v>1102</v>
      </c>
      <c r="CB11" s="83">
        <v>4368</v>
      </c>
      <c r="CC11" s="83">
        <v>823</v>
      </c>
      <c r="CD11" s="83">
        <v>5182</v>
      </c>
      <c r="CE11" s="83">
        <v>0</v>
      </c>
      <c r="CF11" s="83">
        <v>0</v>
      </c>
      <c r="CG11" s="83">
        <v>1111</v>
      </c>
      <c r="CH11" s="83">
        <v>6293</v>
      </c>
      <c r="CI11" s="83">
        <v>8587</v>
      </c>
      <c r="CJ11" s="83">
        <v>453</v>
      </c>
      <c r="CK11" s="83">
        <v>6684</v>
      </c>
      <c r="CL11" s="83">
        <v>2356</v>
      </c>
      <c r="CM11" s="83">
        <v>2080</v>
      </c>
      <c r="CN11" s="83">
        <v>5647</v>
      </c>
      <c r="CO11" s="83">
        <v>1313</v>
      </c>
      <c r="CP11" s="83">
        <v>7049</v>
      </c>
      <c r="CQ11" s="83">
        <v>0</v>
      </c>
      <c r="CR11" s="83">
        <v>0</v>
      </c>
      <c r="CS11" s="83">
        <v>1991</v>
      </c>
      <c r="CT11" s="83">
        <v>9040</v>
      </c>
      <c r="CU11" s="94">
        <f t="shared" si="7"/>
        <v>0</v>
      </c>
      <c r="CV11" s="114">
        <f t="shared" si="2"/>
        <v>0</v>
      </c>
      <c r="CW11" s="114">
        <f t="shared" si="2"/>
        <v>74.072411729503301</v>
      </c>
      <c r="CX11" s="114">
        <f t="shared" si="3"/>
        <v>56.960950764006789</v>
      </c>
      <c r="CY11" s="114">
        <f t="shared" si="3"/>
        <v>52.980769230769234</v>
      </c>
      <c r="CZ11" s="114">
        <f t="shared" si="3"/>
        <v>77.350805737559767</v>
      </c>
      <c r="DA11" s="114">
        <f t="shared" si="3"/>
        <v>62.680883472962677</v>
      </c>
      <c r="DB11" s="114">
        <f t="shared" si="4"/>
        <v>73.51397361327848</v>
      </c>
      <c r="DC11" s="114" t="e">
        <f t="shared" si="4"/>
        <v>#DIV/0!</v>
      </c>
      <c r="DD11" s="114" t="e">
        <f t="shared" si="4"/>
        <v>#DIV/0!</v>
      </c>
      <c r="DE11" s="114">
        <f t="shared" si="4"/>
        <v>55.80110497237569</v>
      </c>
      <c r="DF11" s="114">
        <f t="shared" si="4"/>
        <v>69.612831858407077</v>
      </c>
      <c r="DG11" s="227"/>
      <c r="DH11" s="227"/>
      <c r="DI11" s="227">
        <v>5345</v>
      </c>
      <c r="DJ11" s="227">
        <v>1723</v>
      </c>
      <c r="DK11" s="227">
        <v>1099</v>
      </c>
      <c r="DL11" s="227">
        <v>4846</v>
      </c>
      <c r="DM11" s="227">
        <v>1123</v>
      </c>
      <c r="DN11" s="227">
        <v>5483</v>
      </c>
      <c r="DO11" s="227">
        <v>0</v>
      </c>
      <c r="DP11" s="227">
        <v>0</v>
      </c>
      <c r="DQ11" s="227">
        <v>1585</v>
      </c>
      <c r="DR11" s="227">
        <v>7068</v>
      </c>
      <c r="DS11" s="227">
        <v>9550</v>
      </c>
      <c r="DT11" s="227">
        <v>950</v>
      </c>
      <c r="DU11" s="227">
        <v>7395</v>
      </c>
      <c r="DV11" s="227">
        <v>3105</v>
      </c>
      <c r="DW11" s="227">
        <v>2236</v>
      </c>
      <c r="DX11" s="227">
        <v>6455</v>
      </c>
      <c r="DY11" s="227">
        <v>1809</v>
      </c>
      <c r="DZ11" s="227">
        <v>7758</v>
      </c>
      <c r="EA11" s="227">
        <v>0</v>
      </c>
      <c r="EB11" s="227">
        <v>0</v>
      </c>
      <c r="EC11" s="227">
        <v>2742</v>
      </c>
      <c r="ED11" s="227">
        <v>10500</v>
      </c>
      <c r="EE11" s="111">
        <f t="shared" si="8"/>
        <v>0</v>
      </c>
      <c r="EF11" s="111">
        <f t="shared" si="5"/>
        <v>0</v>
      </c>
      <c r="EG11" s="111">
        <f t="shared" si="5"/>
        <v>72.27856659905342</v>
      </c>
      <c r="EH11" s="111">
        <f t="shared" si="5"/>
        <v>55.491143317230275</v>
      </c>
      <c r="EI11" s="111">
        <f t="shared" si="5"/>
        <v>49.150268336314852</v>
      </c>
      <c r="EJ11" s="111">
        <f t="shared" si="5"/>
        <v>75.073586367157247</v>
      </c>
      <c r="EK11" s="111">
        <f t="shared" si="5"/>
        <v>62.078496406854612</v>
      </c>
      <c r="EL11" s="111">
        <f t="shared" si="5"/>
        <v>70.67543181232277</v>
      </c>
      <c r="EM11" s="111" t="e">
        <f t="shared" si="5"/>
        <v>#DIV/0!</v>
      </c>
      <c r="EN11" s="111" t="e">
        <f t="shared" si="5"/>
        <v>#DIV/0!</v>
      </c>
      <c r="EO11" s="111">
        <f t="shared" si="5"/>
        <v>57.80452224653537</v>
      </c>
      <c r="EP11" s="111">
        <f t="shared" si="5"/>
        <v>67.314285714285717</v>
      </c>
    </row>
    <row r="12" spans="1:146" ht="22.5">
      <c r="A12" s="72">
        <v>9</v>
      </c>
      <c r="B12" s="194" t="s">
        <v>281</v>
      </c>
      <c r="C12" s="103"/>
      <c r="D12" s="103"/>
      <c r="E12" s="103">
        <v>591</v>
      </c>
      <c r="F12" s="103">
        <v>178</v>
      </c>
      <c r="G12" s="103">
        <v>123</v>
      </c>
      <c r="H12" s="103">
        <v>538</v>
      </c>
      <c r="I12" s="103">
        <v>108</v>
      </c>
      <c r="J12" s="103">
        <v>0</v>
      </c>
      <c r="K12" s="103">
        <v>769</v>
      </c>
      <c r="L12" s="103">
        <v>0</v>
      </c>
      <c r="M12" s="103">
        <v>0</v>
      </c>
      <c r="N12" s="103">
        <v>769</v>
      </c>
      <c r="O12" s="103">
        <v>1084</v>
      </c>
      <c r="P12" s="103">
        <v>144</v>
      </c>
      <c r="Q12" s="103">
        <v>910</v>
      </c>
      <c r="R12" s="103">
        <v>318</v>
      </c>
      <c r="S12" s="103">
        <v>274</v>
      </c>
      <c r="T12" s="103">
        <v>755</v>
      </c>
      <c r="U12" s="103">
        <v>199</v>
      </c>
      <c r="V12" s="103">
        <v>0</v>
      </c>
      <c r="W12" s="103">
        <v>1228</v>
      </c>
      <c r="X12" s="103">
        <v>0</v>
      </c>
      <c r="Y12" s="103">
        <v>0</v>
      </c>
      <c r="Z12" s="103">
        <v>1228</v>
      </c>
      <c r="AA12" s="112">
        <f t="shared" si="0"/>
        <v>0</v>
      </c>
      <c r="AB12" s="112">
        <f t="shared" si="0"/>
        <v>0</v>
      </c>
      <c r="AC12" s="112">
        <f t="shared" si="0"/>
        <v>64.945054945054949</v>
      </c>
      <c r="AD12" s="112">
        <f t="shared" si="0"/>
        <v>55.974842767295598</v>
      </c>
      <c r="AE12" s="112">
        <f t="shared" si="0"/>
        <v>44.89051094890511</v>
      </c>
      <c r="AF12" s="112">
        <f t="shared" si="0"/>
        <v>71.258278145695357</v>
      </c>
      <c r="AG12" s="112">
        <f t="shared" si="0"/>
        <v>54.2713567839196</v>
      </c>
      <c r="AH12" s="112" t="e">
        <f t="shared" si="0"/>
        <v>#DIV/0!</v>
      </c>
      <c r="AI12" s="112">
        <f t="shared" si="0"/>
        <v>62.622149837133549</v>
      </c>
      <c r="AJ12" s="112" t="e">
        <f t="shared" si="0"/>
        <v>#DIV/0!</v>
      </c>
      <c r="AK12" s="112" t="e">
        <f t="shared" si="0"/>
        <v>#DIV/0!</v>
      </c>
      <c r="AL12" s="112">
        <f t="shared" si="0"/>
        <v>62.622149837133549</v>
      </c>
      <c r="AM12" s="228"/>
      <c r="AN12" s="228"/>
      <c r="AO12" s="228">
        <v>341</v>
      </c>
      <c r="AP12" s="228">
        <v>93</v>
      </c>
      <c r="AQ12" s="228">
        <v>108</v>
      </c>
      <c r="AR12" s="228">
        <v>215</v>
      </c>
      <c r="AS12" s="228">
        <v>111</v>
      </c>
      <c r="AT12" s="228">
        <v>0</v>
      </c>
      <c r="AU12" s="228">
        <v>434</v>
      </c>
      <c r="AV12" s="228">
        <v>0</v>
      </c>
      <c r="AW12" s="228">
        <v>0</v>
      </c>
      <c r="AX12" s="228">
        <v>434</v>
      </c>
      <c r="AY12" s="228">
        <v>955</v>
      </c>
      <c r="AZ12" s="228">
        <v>141</v>
      </c>
      <c r="BA12" s="228">
        <v>759</v>
      </c>
      <c r="BB12" s="228">
        <v>337</v>
      </c>
      <c r="BC12" s="228">
        <v>246</v>
      </c>
      <c r="BD12" s="228">
        <v>658</v>
      </c>
      <c r="BE12" s="228">
        <v>192</v>
      </c>
      <c r="BF12" s="228">
        <v>0</v>
      </c>
      <c r="BG12" s="228">
        <v>1096</v>
      </c>
      <c r="BH12" s="228">
        <v>0</v>
      </c>
      <c r="BI12" s="228">
        <v>0</v>
      </c>
      <c r="BJ12" s="228">
        <v>1096</v>
      </c>
      <c r="BK12" s="113">
        <f t="shared" si="6"/>
        <v>0</v>
      </c>
      <c r="BL12" s="113">
        <f t="shared" si="1"/>
        <v>0</v>
      </c>
      <c r="BM12" s="113">
        <f t="shared" si="1"/>
        <v>44.927536231884055</v>
      </c>
      <c r="BN12" s="113">
        <f t="shared" si="1"/>
        <v>27.596439169139465</v>
      </c>
      <c r="BO12" s="113">
        <f t="shared" si="1"/>
        <v>43.902439024390247</v>
      </c>
      <c r="BP12" s="113">
        <f t="shared" si="1"/>
        <v>32.674772036474167</v>
      </c>
      <c r="BQ12" s="113">
        <f t="shared" si="1"/>
        <v>57.8125</v>
      </c>
      <c r="BR12" s="113" t="e">
        <f t="shared" si="1"/>
        <v>#DIV/0!</v>
      </c>
      <c r="BS12" s="113">
        <f t="shared" si="1"/>
        <v>39.598540145985403</v>
      </c>
      <c r="BT12" s="113" t="e">
        <f t="shared" si="1"/>
        <v>#DIV/0!</v>
      </c>
      <c r="BU12" s="113" t="e">
        <f t="shared" si="1"/>
        <v>#DIV/0!</v>
      </c>
      <c r="BV12" s="113">
        <f t="shared" si="1"/>
        <v>39.598540145985403</v>
      </c>
      <c r="BW12" s="83"/>
      <c r="BX12" s="83"/>
      <c r="BY12" s="83">
        <v>430</v>
      </c>
      <c r="BZ12" s="83">
        <v>131</v>
      </c>
      <c r="CA12" s="83">
        <v>89</v>
      </c>
      <c r="CB12" s="83">
        <v>363</v>
      </c>
      <c r="CC12" s="83">
        <v>109</v>
      </c>
      <c r="CD12" s="83">
        <v>0</v>
      </c>
      <c r="CE12" s="83">
        <v>561</v>
      </c>
      <c r="CF12" s="83">
        <v>0</v>
      </c>
      <c r="CG12" s="83">
        <v>0</v>
      </c>
      <c r="CH12" s="83">
        <v>561</v>
      </c>
      <c r="CI12" s="83">
        <v>713</v>
      </c>
      <c r="CJ12" s="83">
        <v>111</v>
      </c>
      <c r="CK12" s="83">
        <v>577</v>
      </c>
      <c r="CL12" s="83">
        <v>247</v>
      </c>
      <c r="CM12" s="83">
        <v>166</v>
      </c>
      <c r="CN12" s="83">
        <v>476</v>
      </c>
      <c r="CO12" s="83">
        <v>182</v>
      </c>
      <c r="CP12" s="83">
        <v>0</v>
      </c>
      <c r="CQ12" s="83">
        <v>824</v>
      </c>
      <c r="CR12" s="83">
        <v>0</v>
      </c>
      <c r="CS12" s="83">
        <v>0</v>
      </c>
      <c r="CT12" s="83">
        <v>824</v>
      </c>
      <c r="CU12" s="94">
        <f t="shared" si="7"/>
        <v>0</v>
      </c>
      <c r="CV12" s="114">
        <f t="shared" si="2"/>
        <v>0</v>
      </c>
      <c r="CW12" s="114">
        <f t="shared" si="2"/>
        <v>74.523396880415945</v>
      </c>
      <c r="CX12" s="114">
        <f t="shared" si="3"/>
        <v>53.036437246963565</v>
      </c>
      <c r="CY12" s="114">
        <f t="shared" si="3"/>
        <v>53.614457831325304</v>
      </c>
      <c r="CZ12" s="114">
        <f t="shared" si="3"/>
        <v>76.260504201680675</v>
      </c>
      <c r="DA12" s="114">
        <f t="shared" si="3"/>
        <v>59.890109890109891</v>
      </c>
      <c r="DB12" s="114" t="e">
        <f t="shared" si="4"/>
        <v>#DIV/0!</v>
      </c>
      <c r="DC12" s="114">
        <f t="shared" si="4"/>
        <v>68.082524271844662</v>
      </c>
      <c r="DD12" s="114" t="e">
        <f t="shared" si="4"/>
        <v>#DIV/0!</v>
      </c>
      <c r="DE12" s="114" t="e">
        <f t="shared" si="4"/>
        <v>#DIV/0!</v>
      </c>
      <c r="DF12" s="114">
        <f t="shared" si="4"/>
        <v>68.082524271844662</v>
      </c>
      <c r="DG12" s="227"/>
      <c r="DH12" s="227"/>
      <c r="DI12" s="227">
        <v>488</v>
      </c>
      <c r="DJ12" s="227">
        <v>168</v>
      </c>
      <c r="DK12" s="227">
        <v>114</v>
      </c>
      <c r="DL12" s="227">
        <v>413</v>
      </c>
      <c r="DM12" s="227">
        <v>129</v>
      </c>
      <c r="DN12" s="227">
        <v>0</v>
      </c>
      <c r="DO12" s="227">
        <v>656</v>
      </c>
      <c r="DP12" s="227">
        <v>0</v>
      </c>
      <c r="DQ12" s="227">
        <v>0</v>
      </c>
      <c r="DR12" s="227">
        <v>656</v>
      </c>
      <c r="DS12" s="227">
        <v>841</v>
      </c>
      <c r="DT12" s="227">
        <v>193</v>
      </c>
      <c r="DU12" s="227">
        <v>700</v>
      </c>
      <c r="DV12" s="227">
        <v>334</v>
      </c>
      <c r="DW12" s="227">
        <v>257</v>
      </c>
      <c r="DX12" s="227">
        <v>574</v>
      </c>
      <c r="DY12" s="227">
        <v>203</v>
      </c>
      <c r="DZ12" s="227">
        <v>0</v>
      </c>
      <c r="EA12" s="227">
        <v>1034</v>
      </c>
      <c r="EB12" s="227">
        <v>0</v>
      </c>
      <c r="EC12" s="227">
        <v>0</v>
      </c>
      <c r="ED12" s="227">
        <v>1034</v>
      </c>
      <c r="EE12" s="111">
        <f t="shared" si="8"/>
        <v>0</v>
      </c>
      <c r="EF12" s="111">
        <f t="shared" si="5"/>
        <v>0</v>
      </c>
      <c r="EG12" s="111">
        <f t="shared" si="5"/>
        <v>69.714285714285722</v>
      </c>
      <c r="EH12" s="111">
        <f t="shared" si="5"/>
        <v>50.299401197604787</v>
      </c>
      <c r="EI12" s="111">
        <f t="shared" si="5"/>
        <v>44.357976653696497</v>
      </c>
      <c r="EJ12" s="111">
        <f t="shared" si="5"/>
        <v>71.951219512195124</v>
      </c>
      <c r="EK12" s="111">
        <f t="shared" si="5"/>
        <v>63.546798029556648</v>
      </c>
      <c r="EL12" s="111" t="e">
        <f t="shared" si="5"/>
        <v>#DIV/0!</v>
      </c>
      <c r="EM12" s="111">
        <f t="shared" si="5"/>
        <v>63.442940038684711</v>
      </c>
      <c r="EN12" s="111" t="e">
        <f t="shared" si="5"/>
        <v>#DIV/0!</v>
      </c>
      <c r="EO12" s="111" t="e">
        <f t="shared" si="5"/>
        <v>#DIV/0!</v>
      </c>
      <c r="EP12" s="111">
        <f t="shared" si="5"/>
        <v>63.442940038684711</v>
      </c>
    </row>
    <row r="13" spans="1:146" ht="22.5">
      <c r="A13" s="72">
        <v>10</v>
      </c>
      <c r="B13" s="194" t="s">
        <v>282</v>
      </c>
      <c r="C13" s="103"/>
      <c r="D13" s="103"/>
      <c r="E13" s="103">
        <v>3244</v>
      </c>
      <c r="F13" s="103">
        <v>790</v>
      </c>
      <c r="G13" s="103">
        <v>1006</v>
      </c>
      <c r="H13" s="103">
        <v>2776</v>
      </c>
      <c r="I13" s="103">
        <v>252</v>
      </c>
      <c r="J13" s="103">
        <v>0</v>
      </c>
      <c r="K13" s="103">
        <v>0</v>
      </c>
      <c r="L13" s="103">
        <v>0</v>
      </c>
      <c r="M13" s="103">
        <v>4034</v>
      </c>
      <c r="N13" s="103">
        <v>4034</v>
      </c>
      <c r="O13" s="103">
        <v>7087</v>
      </c>
      <c r="P13" s="103">
        <v>512</v>
      </c>
      <c r="Q13" s="103">
        <v>6152</v>
      </c>
      <c r="R13" s="103">
        <v>1447</v>
      </c>
      <c r="S13" s="103">
        <v>2479</v>
      </c>
      <c r="T13" s="103">
        <v>4596</v>
      </c>
      <c r="U13" s="103">
        <v>524</v>
      </c>
      <c r="V13" s="103">
        <v>0</v>
      </c>
      <c r="W13" s="103">
        <v>0</v>
      </c>
      <c r="X13" s="103">
        <v>0</v>
      </c>
      <c r="Y13" s="103">
        <v>7599</v>
      </c>
      <c r="Z13" s="103">
        <v>7599</v>
      </c>
      <c r="AA13" s="112">
        <f t="shared" si="0"/>
        <v>0</v>
      </c>
      <c r="AB13" s="112">
        <f t="shared" si="0"/>
        <v>0</v>
      </c>
      <c r="AC13" s="112">
        <f t="shared" si="0"/>
        <v>52.730819245773731</v>
      </c>
      <c r="AD13" s="112">
        <f t="shared" si="0"/>
        <v>54.595715272978573</v>
      </c>
      <c r="AE13" s="112">
        <f t="shared" si="0"/>
        <v>40.580879386849539</v>
      </c>
      <c r="AF13" s="112">
        <f t="shared" si="0"/>
        <v>60.400348128807657</v>
      </c>
      <c r="AG13" s="112">
        <f t="shared" si="0"/>
        <v>48.091603053435115</v>
      </c>
      <c r="AH13" s="112" t="e">
        <f t="shared" si="0"/>
        <v>#DIV/0!</v>
      </c>
      <c r="AI13" s="112" t="e">
        <f t="shared" si="0"/>
        <v>#DIV/0!</v>
      </c>
      <c r="AJ13" s="112" t="e">
        <f t="shared" si="0"/>
        <v>#DIV/0!</v>
      </c>
      <c r="AK13" s="112">
        <f t="shared" si="0"/>
        <v>53.085932359520996</v>
      </c>
      <c r="AL13" s="112">
        <f t="shared" si="0"/>
        <v>53.085932359520996</v>
      </c>
      <c r="AM13" s="228"/>
      <c r="AN13" s="228"/>
      <c r="AO13" s="228">
        <v>2494</v>
      </c>
      <c r="AP13" s="228">
        <v>666</v>
      </c>
      <c r="AQ13" s="228">
        <v>1109</v>
      </c>
      <c r="AR13" s="228">
        <v>1705</v>
      </c>
      <c r="AS13" s="228">
        <v>346</v>
      </c>
      <c r="AT13" s="228">
        <v>0</v>
      </c>
      <c r="AU13" s="228">
        <v>0</v>
      </c>
      <c r="AV13" s="228">
        <v>0</v>
      </c>
      <c r="AW13" s="228">
        <v>3160</v>
      </c>
      <c r="AX13" s="228">
        <v>3160</v>
      </c>
      <c r="AY13" s="228">
        <v>6447</v>
      </c>
      <c r="AZ13" s="228">
        <v>748</v>
      </c>
      <c r="BA13" s="228">
        <v>5276</v>
      </c>
      <c r="BB13" s="228">
        <v>1919</v>
      </c>
      <c r="BC13" s="228">
        <v>2270</v>
      </c>
      <c r="BD13" s="228">
        <v>4333</v>
      </c>
      <c r="BE13" s="228">
        <v>592</v>
      </c>
      <c r="BF13" s="228">
        <v>0</v>
      </c>
      <c r="BG13" s="228">
        <v>0</v>
      </c>
      <c r="BH13" s="228">
        <v>0</v>
      </c>
      <c r="BI13" s="228">
        <v>7195</v>
      </c>
      <c r="BJ13" s="228">
        <v>7195</v>
      </c>
      <c r="BK13" s="113">
        <f t="shared" si="6"/>
        <v>0</v>
      </c>
      <c r="BL13" s="113">
        <f t="shared" si="1"/>
        <v>0</v>
      </c>
      <c r="BM13" s="113">
        <f t="shared" si="1"/>
        <v>47.270659590598939</v>
      </c>
      <c r="BN13" s="113">
        <f t="shared" si="1"/>
        <v>34.705575820739973</v>
      </c>
      <c r="BO13" s="113">
        <f t="shared" si="1"/>
        <v>48.854625550660792</v>
      </c>
      <c r="BP13" s="113">
        <f t="shared" si="1"/>
        <v>39.349180706208173</v>
      </c>
      <c r="BQ13" s="113">
        <f t="shared" si="1"/>
        <v>58.445945945945944</v>
      </c>
      <c r="BR13" s="113" t="e">
        <f t="shared" si="1"/>
        <v>#DIV/0!</v>
      </c>
      <c r="BS13" s="113" t="e">
        <f t="shared" si="1"/>
        <v>#DIV/0!</v>
      </c>
      <c r="BT13" s="113" t="e">
        <f t="shared" si="1"/>
        <v>#DIV/0!</v>
      </c>
      <c r="BU13" s="113">
        <f t="shared" si="1"/>
        <v>43.919388464211259</v>
      </c>
      <c r="BV13" s="113">
        <f t="shared" si="1"/>
        <v>43.919388464211259</v>
      </c>
      <c r="BW13" s="83"/>
      <c r="BX13" s="83"/>
      <c r="BY13" s="83">
        <v>2522</v>
      </c>
      <c r="BZ13" s="83">
        <v>730</v>
      </c>
      <c r="CA13" s="83">
        <v>743</v>
      </c>
      <c r="CB13" s="83">
        <v>2245</v>
      </c>
      <c r="CC13" s="83">
        <v>264</v>
      </c>
      <c r="CD13" s="83">
        <v>0</v>
      </c>
      <c r="CE13" s="83">
        <v>0</v>
      </c>
      <c r="CF13" s="83">
        <v>0</v>
      </c>
      <c r="CG13" s="83">
        <v>3252</v>
      </c>
      <c r="CH13" s="83">
        <v>3252</v>
      </c>
      <c r="CI13" s="83">
        <v>4070</v>
      </c>
      <c r="CJ13" s="83">
        <v>544</v>
      </c>
      <c r="CK13" s="83">
        <v>3386</v>
      </c>
      <c r="CL13" s="83">
        <v>1228</v>
      </c>
      <c r="CM13" s="83">
        <v>1371</v>
      </c>
      <c r="CN13" s="83">
        <v>2769</v>
      </c>
      <c r="CO13" s="83">
        <v>474</v>
      </c>
      <c r="CP13" s="83">
        <v>0</v>
      </c>
      <c r="CQ13" s="83">
        <v>0</v>
      </c>
      <c r="CR13" s="83">
        <v>0</v>
      </c>
      <c r="CS13" s="83">
        <v>4614</v>
      </c>
      <c r="CT13" s="83">
        <v>4614</v>
      </c>
      <c r="CU13" s="94">
        <f t="shared" si="7"/>
        <v>0</v>
      </c>
      <c r="CV13" s="114">
        <f t="shared" si="2"/>
        <v>0</v>
      </c>
      <c r="CW13" s="114">
        <f t="shared" si="2"/>
        <v>74.483165977554634</v>
      </c>
      <c r="CX13" s="114">
        <f t="shared" si="3"/>
        <v>59.446254071661244</v>
      </c>
      <c r="CY13" s="114">
        <f t="shared" si="3"/>
        <v>54.194018964259662</v>
      </c>
      <c r="CZ13" s="114">
        <f t="shared" si="3"/>
        <v>81.076200794510655</v>
      </c>
      <c r="DA13" s="114">
        <f t="shared" si="3"/>
        <v>55.696202531645568</v>
      </c>
      <c r="DB13" s="114" t="e">
        <f t="shared" si="4"/>
        <v>#DIV/0!</v>
      </c>
      <c r="DC13" s="114" t="e">
        <f t="shared" si="4"/>
        <v>#DIV/0!</v>
      </c>
      <c r="DD13" s="114" t="e">
        <f t="shared" si="4"/>
        <v>#DIV/0!</v>
      </c>
      <c r="DE13" s="114">
        <f t="shared" si="4"/>
        <v>70.481144343302986</v>
      </c>
      <c r="DF13" s="114">
        <f t="shared" si="4"/>
        <v>70.481144343302986</v>
      </c>
      <c r="DG13" s="227"/>
      <c r="DH13" s="227"/>
      <c r="DI13" s="227">
        <v>3157</v>
      </c>
      <c r="DJ13" s="227">
        <v>1254</v>
      </c>
      <c r="DK13" s="227">
        <v>955</v>
      </c>
      <c r="DL13" s="227">
        <v>3037</v>
      </c>
      <c r="DM13" s="227">
        <v>419</v>
      </c>
      <c r="DN13" s="227">
        <v>0</v>
      </c>
      <c r="DO13" s="227">
        <v>0</v>
      </c>
      <c r="DP13" s="227">
        <v>0</v>
      </c>
      <c r="DQ13" s="227">
        <v>4411</v>
      </c>
      <c r="DR13" s="227">
        <v>4411</v>
      </c>
      <c r="DS13" s="227">
        <v>5420</v>
      </c>
      <c r="DT13" s="227">
        <v>1046</v>
      </c>
      <c r="DU13" s="227">
        <v>4268</v>
      </c>
      <c r="DV13" s="227">
        <v>2198</v>
      </c>
      <c r="DW13" s="227">
        <v>1871</v>
      </c>
      <c r="DX13" s="227">
        <v>3839</v>
      </c>
      <c r="DY13" s="227">
        <v>756</v>
      </c>
      <c r="DZ13" s="227">
        <v>0</v>
      </c>
      <c r="EA13" s="227">
        <v>0</v>
      </c>
      <c r="EB13" s="227">
        <v>0</v>
      </c>
      <c r="EC13" s="227">
        <v>6466</v>
      </c>
      <c r="ED13" s="227">
        <v>6466</v>
      </c>
      <c r="EE13" s="111">
        <f t="shared" si="8"/>
        <v>0</v>
      </c>
      <c r="EF13" s="111">
        <f t="shared" si="5"/>
        <v>0</v>
      </c>
      <c r="EG13" s="111">
        <f t="shared" si="5"/>
        <v>73.969072164948457</v>
      </c>
      <c r="EH13" s="111">
        <f t="shared" si="5"/>
        <v>57.051865332120109</v>
      </c>
      <c r="EI13" s="111">
        <f t="shared" si="5"/>
        <v>51.042223409941215</v>
      </c>
      <c r="EJ13" s="111">
        <f t="shared" si="5"/>
        <v>79.109143005991143</v>
      </c>
      <c r="EK13" s="111">
        <f t="shared" si="5"/>
        <v>55.423280423280417</v>
      </c>
      <c r="EL13" s="111" t="e">
        <f t="shared" si="5"/>
        <v>#DIV/0!</v>
      </c>
      <c r="EM13" s="111" t="e">
        <f t="shared" si="5"/>
        <v>#DIV/0!</v>
      </c>
      <c r="EN13" s="111" t="e">
        <f t="shared" si="5"/>
        <v>#DIV/0!</v>
      </c>
      <c r="EO13" s="111">
        <f t="shared" si="5"/>
        <v>68.218373028147226</v>
      </c>
      <c r="EP13" s="111">
        <f t="shared" si="5"/>
        <v>68.218373028147226</v>
      </c>
    </row>
    <row r="14" spans="1:146" ht="22.5">
      <c r="A14" s="72">
        <v>11</v>
      </c>
      <c r="B14" s="194" t="s">
        <v>283</v>
      </c>
      <c r="C14" s="103"/>
      <c r="D14" s="103"/>
      <c r="E14" s="103">
        <v>7144</v>
      </c>
      <c r="F14" s="103">
        <v>2770</v>
      </c>
      <c r="G14" s="103">
        <v>1572</v>
      </c>
      <c r="H14" s="103">
        <v>6942</v>
      </c>
      <c r="I14" s="103">
        <v>1400</v>
      </c>
      <c r="J14" s="103">
        <v>9914</v>
      </c>
      <c r="K14" s="103">
        <v>0</v>
      </c>
      <c r="L14" s="103">
        <v>0</v>
      </c>
      <c r="M14" s="103">
        <v>0</v>
      </c>
      <c r="N14" s="103">
        <v>9914</v>
      </c>
      <c r="O14" s="103">
        <v>16831</v>
      </c>
      <c r="P14" s="103">
        <v>401</v>
      </c>
      <c r="Q14" s="103">
        <v>12444</v>
      </c>
      <c r="R14" s="103">
        <v>4788</v>
      </c>
      <c r="S14" s="103">
        <v>3662</v>
      </c>
      <c r="T14" s="103">
        <v>10908</v>
      </c>
      <c r="U14" s="103">
        <v>2662</v>
      </c>
      <c r="V14" s="103">
        <v>17232</v>
      </c>
      <c r="W14" s="103">
        <v>0</v>
      </c>
      <c r="X14" s="103">
        <v>0</v>
      </c>
      <c r="Y14" s="103">
        <v>0</v>
      </c>
      <c r="Z14" s="103">
        <v>17232</v>
      </c>
      <c r="AA14" s="112">
        <f t="shared" si="0"/>
        <v>0</v>
      </c>
      <c r="AB14" s="112">
        <f t="shared" si="0"/>
        <v>0</v>
      </c>
      <c r="AC14" s="112">
        <f t="shared" si="0"/>
        <v>57.409193185470912</v>
      </c>
      <c r="AD14" s="112">
        <f t="shared" si="0"/>
        <v>57.852965747702591</v>
      </c>
      <c r="AE14" s="112">
        <f t="shared" si="0"/>
        <v>42.92736209721464</v>
      </c>
      <c r="AF14" s="112">
        <f t="shared" si="0"/>
        <v>63.641364136413635</v>
      </c>
      <c r="AG14" s="112">
        <f t="shared" si="0"/>
        <v>52.592036063110449</v>
      </c>
      <c r="AH14" s="112">
        <f t="shared" si="0"/>
        <v>57.532497678737236</v>
      </c>
      <c r="AI14" s="112" t="e">
        <f t="shared" si="0"/>
        <v>#DIV/0!</v>
      </c>
      <c r="AJ14" s="112" t="e">
        <f t="shared" si="0"/>
        <v>#DIV/0!</v>
      </c>
      <c r="AK14" s="112" t="e">
        <f t="shared" si="0"/>
        <v>#DIV/0!</v>
      </c>
      <c r="AL14" s="112">
        <f t="shared" si="0"/>
        <v>57.532497678737236</v>
      </c>
      <c r="AM14" s="228"/>
      <c r="AN14" s="228"/>
      <c r="AO14" s="228">
        <v>4685</v>
      </c>
      <c r="AP14" s="228">
        <v>1807</v>
      </c>
      <c r="AQ14" s="228">
        <v>1390</v>
      </c>
      <c r="AR14" s="228">
        <v>3621</v>
      </c>
      <c r="AS14" s="228">
        <v>1481</v>
      </c>
      <c r="AT14" s="228">
        <v>6492</v>
      </c>
      <c r="AU14" s="228">
        <v>0</v>
      </c>
      <c r="AV14" s="228">
        <v>0</v>
      </c>
      <c r="AW14" s="228">
        <v>0</v>
      </c>
      <c r="AX14" s="228">
        <v>6492</v>
      </c>
      <c r="AY14" s="228">
        <v>14300</v>
      </c>
      <c r="AZ14" s="228">
        <v>260</v>
      </c>
      <c r="BA14" s="228">
        <v>9847</v>
      </c>
      <c r="BB14" s="228">
        <v>4713</v>
      </c>
      <c r="BC14" s="228">
        <v>2615</v>
      </c>
      <c r="BD14" s="228">
        <v>9705</v>
      </c>
      <c r="BE14" s="228">
        <v>2240</v>
      </c>
      <c r="BF14" s="228">
        <v>14560</v>
      </c>
      <c r="BG14" s="228">
        <v>0</v>
      </c>
      <c r="BH14" s="228">
        <v>0</v>
      </c>
      <c r="BI14" s="228">
        <v>0</v>
      </c>
      <c r="BJ14" s="228">
        <v>14560</v>
      </c>
      <c r="BK14" s="113">
        <f t="shared" si="6"/>
        <v>0</v>
      </c>
      <c r="BL14" s="113">
        <f t="shared" si="1"/>
        <v>0</v>
      </c>
      <c r="BM14" s="113">
        <f t="shared" si="1"/>
        <v>47.577942520564633</v>
      </c>
      <c r="BN14" s="113">
        <f t="shared" si="1"/>
        <v>38.340759601103329</v>
      </c>
      <c r="BO14" s="113">
        <f t="shared" si="1"/>
        <v>53.154875717017212</v>
      </c>
      <c r="BP14" s="113">
        <f t="shared" si="1"/>
        <v>37.310664605873264</v>
      </c>
      <c r="BQ14" s="113">
        <f t="shared" si="1"/>
        <v>66.116071428571431</v>
      </c>
      <c r="BR14" s="113">
        <f t="shared" si="1"/>
        <v>44.587912087912088</v>
      </c>
      <c r="BS14" s="113" t="e">
        <f t="shared" si="1"/>
        <v>#DIV/0!</v>
      </c>
      <c r="BT14" s="113" t="e">
        <f t="shared" si="1"/>
        <v>#DIV/0!</v>
      </c>
      <c r="BU14" s="113" t="e">
        <f t="shared" si="1"/>
        <v>#DIV/0!</v>
      </c>
      <c r="BV14" s="113">
        <f t="shared" si="1"/>
        <v>44.587912087912088</v>
      </c>
      <c r="BW14" s="83"/>
      <c r="BX14" s="83"/>
      <c r="BY14" s="83">
        <v>5178</v>
      </c>
      <c r="BZ14" s="83">
        <v>2251</v>
      </c>
      <c r="CA14" s="83">
        <v>1018</v>
      </c>
      <c r="CB14" s="83">
        <v>5216</v>
      </c>
      <c r="CC14" s="83">
        <v>1195</v>
      </c>
      <c r="CD14" s="83">
        <v>7429</v>
      </c>
      <c r="CE14" s="83">
        <v>0</v>
      </c>
      <c r="CF14" s="83">
        <v>0</v>
      </c>
      <c r="CG14" s="83">
        <v>0</v>
      </c>
      <c r="CH14" s="83">
        <v>7429</v>
      </c>
      <c r="CI14" s="83">
        <v>10259</v>
      </c>
      <c r="CJ14" s="83">
        <v>242</v>
      </c>
      <c r="CK14" s="83">
        <v>7042</v>
      </c>
      <c r="CL14" s="83">
        <v>3459</v>
      </c>
      <c r="CM14" s="83">
        <v>1820</v>
      </c>
      <c r="CN14" s="83">
        <v>6839</v>
      </c>
      <c r="CO14" s="83">
        <v>1842</v>
      </c>
      <c r="CP14" s="83">
        <v>10501</v>
      </c>
      <c r="CQ14" s="83">
        <v>0</v>
      </c>
      <c r="CR14" s="83">
        <v>0</v>
      </c>
      <c r="CS14" s="83">
        <v>0</v>
      </c>
      <c r="CT14" s="83">
        <v>10501</v>
      </c>
      <c r="CU14" s="94">
        <f t="shared" si="7"/>
        <v>0</v>
      </c>
      <c r="CV14" s="114">
        <f t="shared" si="2"/>
        <v>0</v>
      </c>
      <c r="CW14" s="114">
        <f t="shared" si="2"/>
        <v>73.530247088895194</v>
      </c>
      <c r="CX14" s="114">
        <f t="shared" si="3"/>
        <v>65.076611737496378</v>
      </c>
      <c r="CY14" s="114">
        <f t="shared" si="3"/>
        <v>55.934065934065934</v>
      </c>
      <c r="CZ14" s="114">
        <f t="shared" si="3"/>
        <v>76.268460301213622</v>
      </c>
      <c r="DA14" s="114">
        <f t="shared" si="3"/>
        <v>64.87513572204125</v>
      </c>
      <c r="DB14" s="114">
        <f t="shared" si="4"/>
        <v>70.74564327206933</v>
      </c>
      <c r="DC14" s="114" t="e">
        <f t="shared" si="4"/>
        <v>#DIV/0!</v>
      </c>
      <c r="DD14" s="114" t="e">
        <f t="shared" si="4"/>
        <v>#DIV/0!</v>
      </c>
      <c r="DE14" s="114" t="e">
        <f t="shared" si="4"/>
        <v>#DIV/0!</v>
      </c>
      <c r="DF14" s="114">
        <f t="shared" si="4"/>
        <v>70.74564327206933</v>
      </c>
      <c r="DG14" s="227"/>
      <c r="DH14" s="227"/>
      <c r="DI14" s="227">
        <v>6126</v>
      </c>
      <c r="DJ14" s="227">
        <v>2538</v>
      </c>
      <c r="DK14" s="227">
        <v>977</v>
      </c>
      <c r="DL14" s="227">
        <v>6060</v>
      </c>
      <c r="DM14" s="227">
        <v>1627</v>
      </c>
      <c r="DN14" s="227">
        <v>8664</v>
      </c>
      <c r="DO14" s="227">
        <v>0</v>
      </c>
      <c r="DP14" s="227">
        <v>0</v>
      </c>
      <c r="DQ14" s="227">
        <v>0</v>
      </c>
      <c r="DR14" s="227">
        <v>8664</v>
      </c>
      <c r="DS14" s="227">
        <v>11962</v>
      </c>
      <c r="DT14" s="227">
        <v>558</v>
      </c>
      <c r="DU14" s="227">
        <v>8508</v>
      </c>
      <c r="DV14" s="227">
        <v>4012</v>
      </c>
      <c r="DW14" s="227">
        <v>1916</v>
      </c>
      <c r="DX14" s="227">
        <v>8033</v>
      </c>
      <c r="DY14" s="227">
        <v>2571</v>
      </c>
      <c r="DZ14" s="227">
        <v>12520</v>
      </c>
      <c r="EA14" s="227">
        <v>0</v>
      </c>
      <c r="EB14" s="227">
        <v>0</v>
      </c>
      <c r="EC14" s="227">
        <v>0</v>
      </c>
      <c r="ED14" s="227">
        <v>12520</v>
      </c>
      <c r="EE14" s="111">
        <f t="shared" si="8"/>
        <v>0</v>
      </c>
      <c r="EF14" s="111">
        <f t="shared" si="5"/>
        <v>0</v>
      </c>
      <c r="EG14" s="111">
        <f t="shared" si="5"/>
        <v>72.002820874471084</v>
      </c>
      <c r="EH14" s="111">
        <f t="shared" si="5"/>
        <v>63.260219341974079</v>
      </c>
      <c r="EI14" s="111">
        <f t="shared" si="5"/>
        <v>50.991649269311068</v>
      </c>
      <c r="EJ14" s="111">
        <f t="shared" si="5"/>
        <v>75.438814888584588</v>
      </c>
      <c r="EK14" s="111">
        <f t="shared" si="5"/>
        <v>63.282769350447296</v>
      </c>
      <c r="EL14" s="111">
        <f t="shared" si="5"/>
        <v>69.201277955271564</v>
      </c>
      <c r="EM14" s="111" t="e">
        <f t="shared" si="5"/>
        <v>#DIV/0!</v>
      </c>
      <c r="EN14" s="111" t="e">
        <f t="shared" si="5"/>
        <v>#DIV/0!</v>
      </c>
      <c r="EO14" s="111" t="e">
        <f t="shared" si="5"/>
        <v>#DIV/0!</v>
      </c>
      <c r="EP14" s="111">
        <f t="shared" si="5"/>
        <v>69.201277955271564</v>
      </c>
    </row>
    <row r="15" spans="1:146" ht="22.5">
      <c r="A15" s="72">
        <v>12</v>
      </c>
      <c r="B15" s="194" t="s">
        <v>284</v>
      </c>
      <c r="C15" s="103"/>
      <c r="D15" s="103"/>
      <c r="E15" s="103">
        <v>5578</v>
      </c>
      <c r="F15" s="103">
        <v>1709</v>
      </c>
      <c r="G15" s="103">
        <v>1601</v>
      </c>
      <c r="H15" s="103">
        <v>5151</v>
      </c>
      <c r="I15" s="103">
        <v>535</v>
      </c>
      <c r="J15" s="103">
        <v>6255</v>
      </c>
      <c r="K15" s="103">
        <v>0</v>
      </c>
      <c r="L15" s="103">
        <v>0</v>
      </c>
      <c r="M15" s="103">
        <v>1032</v>
      </c>
      <c r="N15" s="103">
        <v>7287</v>
      </c>
      <c r="O15" s="103">
        <v>14970</v>
      </c>
      <c r="P15" s="103">
        <v>669</v>
      </c>
      <c r="Q15" s="103">
        <v>11973</v>
      </c>
      <c r="R15" s="103">
        <v>3666</v>
      </c>
      <c r="S15" s="103">
        <v>4053</v>
      </c>
      <c r="T15" s="103">
        <v>10173</v>
      </c>
      <c r="U15" s="103">
        <v>1413</v>
      </c>
      <c r="V15" s="103">
        <v>13939</v>
      </c>
      <c r="W15" s="103">
        <v>0</v>
      </c>
      <c r="X15" s="103">
        <v>0</v>
      </c>
      <c r="Y15" s="103">
        <v>1700</v>
      </c>
      <c r="Z15" s="103">
        <v>15639</v>
      </c>
      <c r="AA15" s="112">
        <f t="shared" si="0"/>
        <v>0</v>
      </c>
      <c r="AB15" s="112">
        <f t="shared" si="0"/>
        <v>0</v>
      </c>
      <c r="AC15" s="112">
        <f t="shared" si="0"/>
        <v>46.588156685876555</v>
      </c>
      <c r="AD15" s="112">
        <f t="shared" si="0"/>
        <v>46.617566830332784</v>
      </c>
      <c r="AE15" s="112">
        <f t="shared" si="0"/>
        <v>39.501603750308412</v>
      </c>
      <c r="AF15" s="112">
        <f t="shared" si="0"/>
        <v>50.634031259215575</v>
      </c>
      <c r="AG15" s="112">
        <f t="shared" si="0"/>
        <v>37.862703467799008</v>
      </c>
      <c r="AH15" s="112">
        <f t="shared" si="0"/>
        <v>44.874094267881482</v>
      </c>
      <c r="AI15" s="112" t="e">
        <f t="shared" si="0"/>
        <v>#DIV/0!</v>
      </c>
      <c r="AJ15" s="112" t="e">
        <f t="shared" si="0"/>
        <v>#DIV/0!</v>
      </c>
      <c r="AK15" s="112">
        <f t="shared" si="0"/>
        <v>60.705882352941174</v>
      </c>
      <c r="AL15" s="112">
        <f t="shared" si="0"/>
        <v>46.59505083445233</v>
      </c>
      <c r="AM15" s="228"/>
      <c r="AN15" s="228"/>
      <c r="AO15" s="228">
        <v>4250</v>
      </c>
      <c r="AP15" s="228">
        <v>1140</v>
      </c>
      <c r="AQ15" s="228">
        <v>1424</v>
      </c>
      <c r="AR15" s="228">
        <v>3335</v>
      </c>
      <c r="AS15" s="228">
        <v>631</v>
      </c>
      <c r="AT15" s="228">
        <v>4756</v>
      </c>
      <c r="AU15" s="228">
        <v>0</v>
      </c>
      <c r="AV15" s="228">
        <v>0</v>
      </c>
      <c r="AW15" s="228">
        <v>634</v>
      </c>
      <c r="AX15" s="228">
        <v>5390</v>
      </c>
      <c r="AY15" s="228">
        <v>11348</v>
      </c>
      <c r="AZ15" s="228">
        <v>392</v>
      </c>
      <c r="BA15" s="228">
        <v>8749</v>
      </c>
      <c r="BB15" s="228">
        <v>2991</v>
      </c>
      <c r="BC15" s="228">
        <v>2651</v>
      </c>
      <c r="BD15" s="228">
        <v>8145</v>
      </c>
      <c r="BE15" s="228">
        <v>944</v>
      </c>
      <c r="BF15" s="228">
        <v>9920</v>
      </c>
      <c r="BG15" s="228">
        <v>0</v>
      </c>
      <c r="BH15" s="228">
        <v>0</v>
      </c>
      <c r="BI15" s="228">
        <v>1820</v>
      </c>
      <c r="BJ15" s="228">
        <v>11740</v>
      </c>
      <c r="BK15" s="113">
        <f t="shared" si="6"/>
        <v>0</v>
      </c>
      <c r="BL15" s="113">
        <f t="shared" si="1"/>
        <v>0</v>
      </c>
      <c r="BM15" s="113">
        <f t="shared" si="1"/>
        <v>48.576980226311576</v>
      </c>
      <c r="BN15" s="113">
        <f t="shared" si="1"/>
        <v>38.114343029087259</v>
      </c>
      <c r="BO15" s="113">
        <f t="shared" si="1"/>
        <v>53.715579026782343</v>
      </c>
      <c r="BP15" s="113">
        <f t="shared" si="1"/>
        <v>40.945365254757519</v>
      </c>
      <c r="BQ15" s="113">
        <f t="shared" si="1"/>
        <v>66.843220338983059</v>
      </c>
      <c r="BR15" s="113">
        <f t="shared" si="1"/>
        <v>47.943548387096776</v>
      </c>
      <c r="BS15" s="113" t="e">
        <f t="shared" si="1"/>
        <v>#DIV/0!</v>
      </c>
      <c r="BT15" s="113" t="e">
        <f t="shared" si="1"/>
        <v>#DIV/0!</v>
      </c>
      <c r="BU15" s="113">
        <f t="shared" si="1"/>
        <v>34.835164835164832</v>
      </c>
      <c r="BV15" s="113">
        <f t="shared" si="1"/>
        <v>45.911413969335605</v>
      </c>
      <c r="BW15" s="83"/>
      <c r="BX15" s="83"/>
      <c r="BY15" s="83">
        <v>5560</v>
      </c>
      <c r="BZ15" s="83">
        <v>1559</v>
      </c>
      <c r="CA15" s="83">
        <v>1266</v>
      </c>
      <c r="CB15" s="83">
        <v>5256</v>
      </c>
      <c r="CC15" s="83">
        <v>597</v>
      </c>
      <c r="CD15" s="83">
        <v>6228</v>
      </c>
      <c r="CE15" s="83">
        <v>0</v>
      </c>
      <c r="CF15" s="83">
        <v>0</v>
      </c>
      <c r="CG15" s="83">
        <v>891</v>
      </c>
      <c r="CH15" s="83">
        <v>7119</v>
      </c>
      <c r="CI15" s="83">
        <v>9016</v>
      </c>
      <c r="CJ15" s="83">
        <v>266</v>
      </c>
      <c r="CK15" s="83">
        <v>7057</v>
      </c>
      <c r="CL15" s="83">
        <v>2225</v>
      </c>
      <c r="CM15" s="83">
        <v>2002</v>
      </c>
      <c r="CN15" s="83">
        <v>6432</v>
      </c>
      <c r="CO15" s="83">
        <v>848</v>
      </c>
      <c r="CP15" s="83">
        <v>8114</v>
      </c>
      <c r="CQ15" s="83">
        <v>0</v>
      </c>
      <c r="CR15" s="83">
        <v>0</v>
      </c>
      <c r="CS15" s="83">
        <v>1168</v>
      </c>
      <c r="CT15" s="83">
        <v>9282</v>
      </c>
      <c r="CU15" s="94">
        <f t="shared" si="7"/>
        <v>0</v>
      </c>
      <c r="CV15" s="114">
        <f t="shared" si="2"/>
        <v>0</v>
      </c>
      <c r="CW15" s="114">
        <f t="shared" si="2"/>
        <v>78.787019980161546</v>
      </c>
      <c r="CX15" s="114">
        <f t="shared" si="3"/>
        <v>70.067415730337075</v>
      </c>
      <c r="CY15" s="114">
        <f t="shared" si="3"/>
        <v>63.236763236763238</v>
      </c>
      <c r="CZ15" s="114">
        <f t="shared" si="3"/>
        <v>81.71641791044776</v>
      </c>
      <c r="DA15" s="114">
        <f t="shared" si="3"/>
        <v>70.40094339622641</v>
      </c>
      <c r="DB15" s="114">
        <f t="shared" si="4"/>
        <v>76.756223810697549</v>
      </c>
      <c r="DC15" s="114" t="e">
        <f t="shared" si="4"/>
        <v>#DIV/0!</v>
      </c>
      <c r="DD15" s="114" t="e">
        <f t="shared" si="4"/>
        <v>#DIV/0!</v>
      </c>
      <c r="DE15" s="114">
        <f t="shared" si="4"/>
        <v>76.284246575342465</v>
      </c>
      <c r="DF15" s="114">
        <f t="shared" si="4"/>
        <v>76.696832579185525</v>
      </c>
      <c r="DG15" s="227"/>
      <c r="DH15" s="227"/>
      <c r="DI15" s="227">
        <v>5919</v>
      </c>
      <c r="DJ15" s="227">
        <v>1680</v>
      </c>
      <c r="DK15" s="227">
        <v>1264</v>
      </c>
      <c r="DL15" s="227">
        <v>5578</v>
      </c>
      <c r="DM15" s="227">
        <v>757</v>
      </c>
      <c r="DN15" s="227">
        <v>6210</v>
      </c>
      <c r="DO15" s="227">
        <v>0</v>
      </c>
      <c r="DP15" s="227">
        <v>0</v>
      </c>
      <c r="DQ15" s="227">
        <v>1389</v>
      </c>
      <c r="DR15" s="227">
        <v>7599</v>
      </c>
      <c r="DS15" s="227">
        <v>9453</v>
      </c>
      <c r="DT15" s="227">
        <v>669</v>
      </c>
      <c r="DU15" s="227">
        <v>7556</v>
      </c>
      <c r="DV15" s="227">
        <v>2566</v>
      </c>
      <c r="DW15" s="227">
        <v>2199</v>
      </c>
      <c r="DX15" s="227">
        <v>6815</v>
      </c>
      <c r="DY15" s="227">
        <v>1108</v>
      </c>
      <c r="DZ15" s="227">
        <v>8369</v>
      </c>
      <c r="EA15" s="227">
        <v>0</v>
      </c>
      <c r="EB15" s="227">
        <v>0</v>
      </c>
      <c r="EC15" s="227">
        <v>1753</v>
      </c>
      <c r="ED15" s="227">
        <v>10122</v>
      </c>
      <c r="EE15" s="111">
        <f t="shared" si="8"/>
        <v>0</v>
      </c>
      <c r="EF15" s="111">
        <f t="shared" si="5"/>
        <v>0</v>
      </c>
      <c r="EG15" s="111">
        <f t="shared" si="5"/>
        <v>78.335097935415561</v>
      </c>
      <c r="EH15" s="111">
        <f t="shared" si="5"/>
        <v>65.471551052221358</v>
      </c>
      <c r="EI15" s="111">
        <f t="shared" si="5"/>
        <v>57.480673033196908</v>
      </c>
      <c r="EJ15" s="111">
        <f t="shared" si="5"/>
        <v>81.848862802641236</v>
      </c>
      <c r="EK15" s="111">
        <f t="shared" si="5"/>
        <v>68.321299638989174</v>
      </c>
      <c r="EL15" s="111">
        <f t="shared" si="5"/>
        <v>74.202413669494561</v>
      </c>
      <c r="EM15" s="111" t="e">
        <f t="shared" si="5"/>
        <v>#DIV/0!</v>
      </c>
      <c r="EN15" s="111" t="e">
        <f t="shared" si="5"/>
        <v>#DIV/0!</v>
      </c>
      <c r="EO15" s="111">
        <f t="shared" si="5"/>
        <v>79.23559612093554</v>
      </c>
      <c r="EP15" s="111">
        <f t="shared" si="5"/>
        <v>75.074096028452871</v>
      </c>
    </row>
    <row r="16" spans="1:146" ht="22.5">
      <c r="A16" s="72">
        <v>13</v>
      </c>
      <c r="B16" s="194" t="s">
        <v>285</v>
      </c>
      <c r="C16" s="103"/>
      <c r="D16" s="103"/>
      <c r="E16" s="103">
        <v>756</v>
      </c>
      <c r="F16" s="103">
        <v>151</v>
      </c>
      <c r="G16" s="103">
        <v>143</v>
      </c>
      <c r="H16" s="103">
        <v>654</v>
      </c>
      <c r="I16" s="103">
        <v>110</v>
      </c>
      <c r="J16" s="103">
        <v>0</v>
      </c>
      <c r="K16" s="103">
        <v>907</v>
      </c>
      <c r="L16" s="103">
        <v>0</v>
      </c>
      <c r="M16" s="103">
        <v>0</v>
      </c>
      <c r="N16" s="103">
        <v>907</v>
      </c>
      <c r="O16" s="103">
        <v>1044</v>
      </c>
      <c r="P16" s="103">
        <v>470</v>
      </c>
      <c r="Q16" s="103">
        <v>1181</v>
      </c>
      <c r="R16" s="103">
        <v>333</v>
      </c>
      <c r="S16" s="103">
        <v>370</v>
      </c>
      <c r="T16" s="103">
        <v>939</v>
      </c>
      <c r="U16" s="103">
        <v>205</v>
      </c>
      <c r="V16" s="103">
        <v>0</v>
      </c>
      <c r="W16" s="103">
        <v>1514</v>
      </c>
      <c r="X16" s="103">
        <v>0</v>
      </c>
      <c r="Y16" s="103">
        <v>0</v>
      </c>
      <c r="Z16" s="103">
        <v>1514</v>
      </c>
      <c r="AA16" s="112">
        <f t="shared" si="0"/>
        <v>0</v>
      </c>
      <c r="AB16" s="112">
        <f t="shared" si="0"/>
        <v>0</v>
      </c>
      <c r="AC16" s="112">
        <f t="shared" si="0"/>
        <v>64.013547840812862</v>
      </c>
      <c r="AD16" s="112">
        <f t="shared" si="0"/>
        <v>45.345345345345343</v>
      </c>
      <c r="AE16" s="112">
        <f t="shared" si="0"/>
        <v>38.648648648648646</v>
      </c>
      <c r="AF16" s="112">
        <f t="shared" si="0"/>
        <v>69.648562300319497</v>
      </c>
      <c r="AG16" s="112">
        <f t="shared" si="0"/>
        <v>53.658536585365859</v>
      </c>
      <c r="AH16" s="112" t="e">
        <f t="shared" si="0"/>
        <v>#DIV/0!</v>
      </c>
      <c r="AI16" s="112">
        <f t="shared" si="0"/>
        <v>59.907529722589167</v>
      </c>
      <c r="AJ16" s="112" t="e">
        <f t="shared" si="0"/>
        <v>#DIV/0!</v>
      </c>
      <c r="AK16" s="112" t="e">
        <f t="shared" si="0"/>
        <v>#DIV/0!</v>
      </c>
      <c r="AL16" s="112">
        <f t="shared" si="0"/>
        <v>59.907529722589167</v>
      </c>
      <c r="AM16" s="228"/>
      <c r="AN16" s="228"/>
      <c r="AO16" s="228">
        <v>390</v>
      </c>
      <c r="AP16" s="228">
        <v>145</v>
      </c>
      <c r="AQ16" s="228">
        <v>161</v>
      </c>
      <c r="AR16" s="228">
        <v>279</v>
      </c>
      <c r="AS16" s="228">
        <v>95</v>
      </c>
      <c r="AT16" s="228">
        <v>0</v>
      </c>
      <c r="AU16" s="228">
        <v>535</v>
      </c>
      <c r="AV16" s="228">
        <v>0</v>
      </c>
      <c r="AW16" s="228">
        <v>0</v>
      </c>
      <c r="AX16" s="228">
        <v>535</v>
      </c>
      <c r="AY16" s="228">
        <v>987</v>
      </c>
      <c r="AZ16" s="228">
        <v>379</v>
      </c>
      <c r="BA16" s="228">
        <v>926</v>
      </c>
      <c r="BB16" s="228">
        <v>440</v>
      </c>
      <c r="BC16" s="228">
        <v>330</v>
      </c>
      <c r="BD16" s="228">
        <v>867</v>
      </c>
      <c r="BE16" s="228">
        <v>169</v>
      </c>
      <c r="BF16" s="228">
        <v>0</v>
      </c>
      <c r="BG16" s="228">
        <v>1366</v>
      </c>
      <c r="BH16" s="228">
        <v>0</v>
      </c>
      <c r="BI16" s="228">
        <v>0</v>
      </c>
      <c r="BJ16" s="228">
        <v>1366</v>
      </c>
      <c r="BK16" s="113">
        <f t="shared" si="6"/>
        <v>0</v>
      </c>
      <c r="BL16" s="113">
        <f t="shared" si="1"/>
        <v>0</v>
      </c>
      <c r="BM16" s="113">
        <f t="shared" si="1"/>
        <v>42.116630669546431</v>
      </c>
      <c r="BN16" s="113">
        <f t="shared" si="1"/>
        <v>32.954545454545453</v>
      </c>
      <c r="BO16" s="113">
        <f t="shared" si="1"/>
        <v>48.787878787878789</v>
      </c>
      <c r="BP16" s="113">
        <f t="shared" si="1"/>
        <v>32.179930795847753</v>
      </c>
      <c r="BQ16" s="113">
        <f t="shared" si="1"/>
        <v>56.213017751479285</v>
      </c>
      <c r="BR16" s="113" t="e">
        <f t="shared" si="1"/>
        <v>#DIV/0!</v>
      </c>
      <c r="BS16" s="113">
        <f t="shared" si="1"/>
        <v>39.165446559297216</v>
      </c>
      <c r="BT16" s="113" t="e">
        <f t="shared" si="1"/>
        <v>#DIV/0!</v>
      </c>
      <c r="BU16" s="113" t="e">
        <f t="shared" si="1"/>
        <v>#DIV/0!</v>
      </c>
      <c r="BV16" s="113">
        <f t="shared" si="1"/>
        <v>39.165446559297216</v>
      </c>
      <c r="BW16" s="83"/>
      <c r="BX16" s="83"/>
      <c r="BY16" s="83">
        <v>343</v>
      </c>
      <c r="BZ16" s="83">
        <v>92</v>
      </c>
      <c r="CA16" s="83">
        <v>87</v>
      </c>
      <c r="CB16" s="83">
        <v>292</v>
      </c>
      <c r="CC16" s="83">
        <v>56</v>
      </c>
      <c r="CD16" s="83">
        <v>0</v>
      </c>
      <c r="CE16" s="83">
        <v>435</v>
      </c>
      <c r="CF16" s="83">
        <v>0</v>
      </c>
      <c r="CG16" s="83">
        <v>0</v>
      </c>
      <c r="CH16" s="83">
        <v>435</v>
      </c>
      <c r="CI16" s="83">
        <v>478</v>
      </c>
      <c r="CJ16" s="83">
        <v>189</v>
      </c>
      <c r="CK16" s="83">
        <v>487</v>
      </c>
      <c r="CL16" s="83">
        <v>180</v>
      </c>
      <c r="CM16" s="83">
        <v>161</v>
      </c>
      <c r="CN16" s="83">
        <v>399</v>
      </c>
      <c r="CO16" s="83">
        <v>107</v>
      </c>
      <c r="CP16" s="83">
        <v>0</v>
      </c>
      <c r="CQ16" s="83">
        <v>667</v>
      </c>
      <c r="CR16" s="83">
        <v>0</v>
      </c>
      <c r="CS16" s="83">
        <v>0</v>
      </c>
      <c r="CT16" s="83">
        <v>667</v>
      </c>
      <c r="CU16" s="94">
        <f t="shared" si="7"/>
        <v>0</v>
      </c>
      <c r="CV16" s="114">
        <f t="shared" si="2"/>
        <v>0</v>
      </c>
      <c r="CW16" s="114">
        <f t="shared" si="2"/>
        <v>70.431211498973298</v>
      </c>
      <c r="CX16" s="114">
        <f t="shared" si="3"/>
        <v>51.111111111111107</v>
      </c>
      <c r="CY16" s="114">
        <f t="shared" si="3"/>
        <v>54.037267080745345</v>
      </c>
      <c r="CZ16" s="114">
        <f t="shared" si="3"/>
        <v>73.182957393483704</v>
      </c>
      <c r="DA16" s="114">
        <f t="shared" si="3"/>
        <v>52.336448598130836</v>
      </c>
      <c r="DB16" s="114" t="e">
        <f t="shared" si="4"/>
        <v>#DIV/0!</v>
      </c>
      <c r="DC16" s="114">
        <f t="shared" si="4"/>
        <v>65.217391304347828</v>
      </c>
      <c r="DD16" s="114" t="e">
        <f t="shared" si="4"/>
        <v>#DIV/0!</v>
      </c>
      <c r="DE16" s="114" t="e">
        <f t="shared" si="4"/>
        <v>#DIV/0!</v>
      </c>
      <c r="DF16" s="114">
        <f t="shared" si="4"/>
        <v>65.217391304347828</v>
      </c>
      <c r="DG16" s="227"/>
      <c r="DH16" s="227"/>
      <c r="DI16" s="227">
        <v>367</v>
      </c>
      <c r="DJ16" s="227">
        <v>106</v>
      </c>
      <c r="DK16" s="227">
        <v>93</v>
      </c>
      <c r="DL16" s="227">
        <v>314</v>
      </c>
      <c r="DM16" s="227">
        <v>66</v>
      </c>
      <c r="DN16" s="227">
        <v>0</v>
      </c>
      <c r="DO16" s="227">
        <v>473</v>
      </c>
      <c r="DP16" s="227">
        <v>0</v>
      </c>
      <c r="DQ16" s="227">
        <v>0</v>
      </c>
      <c r="DR16" s="227">
        <v>473</v>
      </c>
      <c r="DS16" s="227">
        <v>486</v>
      </c>
      <c r="DT16" s="227">
        <v>284</v>
      </c>
      <c r="DU16" s="227">
        <v>541</v>
      </c>
      <c r="DV16" s="227">
        <v>229</v>
      </c>
      <c r="DW16" s="227">
        <v>199</v>
      </c>
      <c r="DX16" s="227">
        <v>452</v>
      </c>
      <c r="DY16" s="227">
        <v>119</v>
      </c>
      <c r="DZ16" s="227">
        <v>0</v>
      </c>
      <c r="EA16" s="227">
        <v>770</v>
      </c>
      <c r="EB16" s="227">
        <v>0</v>
      </c>
      <c r="EC16" s="227">
        <v>0</v>
      </c>
      <c r="ED16" s="227">
        <v>770</v>
      </c>
      <c r="EE16" s="111">
        <f t="shared" si="8"/>
        <v>0</v>
      </c>
      <c r="EF16" s="111">
        <f t="shared" si="5"/>
        <v>0</v>
      </c>
      <c r="EG16" s="111">
        <f t="shared" si="5"/>
        <v>67.837338262476905</v>
      </c>
      <c r="EH16" s="111">
        <f t="shared" si="5"/>
        <v>46.288209606986904</v>
      </c>
      <c r="EI16" s="111">
        <f t="shared" si="5"/>
        <v>46.733668341708544</v>
      </c>
      <c r="EJ16" s="111">
        <f t="shared" si="5"/>
        <v>69.469026548672559</v>
      </c>
      <c r="EK16" s="111">
        <f t="shared" si="5"/>
        <v>55.462184873949582</v>
      </c>
      <c r="EL16" s="111" t="e">
        <f t="shared" si="5"/>
        <v>#DIV/0!</v>
      </c>
      <c r="EM16" s="111">
        <f t="shared" si="5"/>
        <v>61.428571428571431</v>
      </c>
      <c r="EN16" s="111" t="e">
        <f t="shared" si="5"/>
        <v>#DIV/0!</v>
      </c>
      <c r="EO16" s="111" t="e">
        <f t="shared" si="5"/>
        <v>#DIV/0!</v>
      </c>
      <c r="EP16" s="111">
        <f t="shared" si="5"/>
        <v>61.428571428571431</v>
      </c>
    </row>
    <row r="17" spans="1:146" ht="22.5">
      <c r="A17" s="72">
        <v>14</v>
      </c>
      <c r="B17" s="194" t="s">
        <v>286</v>
      </c>
      <c r="C17" s="103"/>
      <c r="D17" s="103"/>
      <c r="E17" s="103">
        <v>478</v>
      </c>
      <c r="F17" s="103">
        <v>104</v>
      </c>
      <c r="G17" s="103">
        <v>80</v>
      </c>
      <c r="H17" s="103">
        <v>395</v>
      </c>
      <c r="I17" s="103">
        <v>107</v>
      </c>
      <c r="J17" s="103">
        <v>582</v>
      </c>
      <c r="K17" s="103">
        <v>0</v>
      </c>
      <c r="L17" s="103">
        <v>0</v>
      </c>
      <c r="M17" s="103">
        <v>0</v>
      </c>
      <c r="N17" s="103">
        <v>582</v>
      </c>
      <c r="O17" s="103">
        <v>661</v>
      </c>
      <c r="P17" s="103">
        <v>61</v>
      </c>
      <c r="Q17" s="103">
        <v>588</v>
      </c>
      <c r="R17" s="103">
        <v>134</v>
      </c>
      <c r="S17" s="103">
        <v>110</v>
      </c>
      <c r="T17" s="103">
        <v>456</v>
      </c>
      <c r="U17" s="103">
        <v>156</v>
      </c>
      <c r="V17" s="103">
        <v>722</v>
      </c>
      <c r="W17" s="103">
        <v>0</v>
      </c>
      <c r="X17" s="103">
        <v>0</v>
      </c>
      <c r="Y17" s="103">
        <v>0</v>
      </c>
      <c r="Z17" s="103">
        <v>722</v>
      </c>
      <c r="AA17" s="112">
        <f t="shared" si="0"/>
        <v>0</v>
      </c>
      <c r="AB17" s="112">
        <f t="shared" si="0"/>
        <v>0</v>
      </c>
      <c r="AC17" s="112">
        <f t="shared" si="0"/>
        <v>81.292517006802726</v>
      </c>
      <c r="AD17" s="112">
        <f t="shared" si="0"/>
        <v>77.611940298507463</v>
      </c>
      <c r="AE17" s="112">
        <f t="shared" si="0"/>
        <v>72.727272727272734</v>
      </c>
      <c r="AF17" s="112">
        <f t="shared" si="0"/>
        <v>86.622807017543863</v>
      </c>
      <c r="AG17" s="112">
        <f t="shared" si="0"/>
        <v>68.589743589743591</v>
      </c>
      <c r="AH17" s="112">
        <f t="shared" si="0"/>
        <v>80.609418282548475</v>
      </c>
      <c r="AI17" s="112" t="e">
        <f t="shared" si="0"/>
        <v>#DIV/0!</v>
      </c>
      <c r="AJ17" s="112" t="e">
        <f t="shared" si="0"/>
        <v>#DIV/0!</v>
      </c>
      <c r="AK17" s="112" t="e">
        <f t="shared" si="0"/>
        <v>#DIV/0!</v>
      </c>
      <c r="AL17" s="112">
        <f t="shared" si="0"/>
        <v>80.609418282548475</v>
      </c>
      <c r="AM17" s="228"/>
      <c r="AN17" s="228"/>
      <c r="AO17" s="228">
        <v>322</v>
      </c>
      <c r="AP17" s="228">
        <v>143</v>
      </c>
      <c r="AQ17" s="228">
        <v>104</v>
      </c>
      <c r="AR17" s="228">
        <v>274</v>
      </c>
      <c r="AS17" s="228">
        <v>87</v>
      </c>
      <c r="AT17" s="228">
        <v>465</v>
      </c>
      <c r="AU17" s="228">
        <v>0</v>
      </c>
      <c r="AV17" s="228">
        <v>0</v>
      </c>
      <c r="AW17" s="228">
        <v>0</v>
      </c>
      <c r="AX17" s="228">
        <v>465</v>
      </c>
      <c r="AY17" s="228">
        <v>924</v>
      </c>
      <c r="AZ17" s="228">
        <v>109</v>
      </c>
      <c r="BA17" s="228">
        <v>700</v>
      </c>
      <c r="BB17" s="228">
        <v>333</v>
      </c>
      <c r="BC17" s="228">
        <v>228</v>
      </c>
      <c r="BD17" s="228">
        <v>662</v>
      </c>
      <c r="BE17" s="228">
        <v>143</v>
      </c>
      <c r="BF17" s="228">
        <v>1033</v>
      </c>
      <c r="BG17" s="228">
        <v>0</v>
      </c>
      <c r="BH17" s="228">
        <v>0</v>
      </c>
      <c r="BI17" s="228">
        <v>0</v>
      </c>
      <c r="BJ17" s="228">
        <v>1033</v>
      </c>
      <c r="BK17" s="113">
        <f t="shared" si="6"/>
        <v>0</v>
      </c>
      <c r="BL17" s="113">
        <f t="shared" si="1"/>
        <v>0</v>
      </c>
      <c r="BM17" s="113">
        <f t="shared" si="1"/>
        <v>46</v>
      </c>
      <c r="BN17" s="113">
        <f t="shared" si="1"/>
        <v>42.942942942942942</v>
      </c>
      <c r="BO17" s="113">
        <f t="shared" si="1"/>
        <v>45.614035087719294</v>
      </c>
      <c r="BP17" s="113">
        <f t="shared" si="1"/>
        <v>41.389728096676734</v>
      </c>
      <c r="BQ17" s="113">
        <f t="shared" si="1"/>
        <v>60.839160839160847</v>
      </c>
      <c r="BR17" s="113">
        <f t="shared" si="1"/>
        <v>45.014520813165539</v>
      </c>
      <c r="BS17" s="113" t="e">
        <f t="shared" si="1"/>
        <v>#DIV/0!</v>
      </c>
      <c r="BT17" s="113" t="e">
        <f t="shared" si="1"/>
        <v>#DIV/0!</v>
      </c>
      <c r="BU17" s="113" t="e">
        <f t="shared" si="1"/>
        <v>#DIV/0!</v>
      </c>
      <c r="BV17" s="113">
        <f t="shared" si="1"/>
        <v>45.014520813165539</v>
      </c>
      <c r="BW17" s="83"/>
      <c r="BX17" s="83"/>
      <c r="BY17" s="83">
        <v>499</v>
      </c>
      <c r="BZ17" s="83">
        <v>249</v>
      </c>
      <c r="CA17" s="83">
        <v>95</v>
      </c>
      <c r="CB17" s="83">
        <v>518</v>
      </c>
      <c r="CC17" s="83">
        <v>135</v>
      </c>
      <c r="CD17" s="83">
        <v>748</v>
      </c>
      <c r="CE17" s="83">
        <v>0</v>
      </c>
      <c r="CF17" s="83">
        <v>0</v>
      </c>
      <c r="CG17" s="83">
        <v>0</v>
      </c>
      <c r="CH17" s="83">
        <v>748</v>
      </c>
      <c r="CI17" s="83">
        <v>1059</v>
      </c>
      <c r="CJ17" s="83">
        <v>143</v>
      </c>
      <c r="CK17" s="83">
        <v>727</v>
      </c>
      <c r="CL17" s="83">
        <v>475</v>
      </c>
      <c r="CM17" s="83">
        <v>226</v>
      </c>
      <c r="CN17" s="83">
        <v>756</v>
      </c>
      <c r="CO17" s="83">
        <v>220</v>
      </c>
      <c r="CP17" s="83">
        <v>1202</v>
      </c>
      <c r="CQ17" s="83">
        <v>0</v>
      </c>
      <c r="CR17" s="83">
        <v>0</v>
      </c>
      <c r="CS17" s="83">
        <v>0</v>
      </c>
      <c r="CT17" s="83">
        <v>1202</v>
      </c>
      <c r="CU17" s="94">
        <f t="shared" si="7"/>
        <v>0</v>
      </c>
      <c r="CV17" s="114">
        <f t="shared" si="2"/>
        <v>0</v>
      </c>
      <c r="CW17" s="114">
        <f t="shared" si="2"/>
        <v>68.638239339752403</v>
      </c>
      <c r="CX17" s="114">
        <f t="shared" si="3"/>
        <v>52.421052631578945</v>
      </c>
      <c r="CY17" s="114">
        <f t="shared" si="3"/>
        <v>42.035398230088497</v>
      </c>
      <c r="CZ17" s="114">
        <f t="shared" si="3"/>
        <v>68.518518518518519</v>
      </c>
      <c r="DA17" s="114">
        <f t="shared" si="3"/>
        <v>61.363636363636367</v>
      </c>
      <c r="DB17" s="114">
        <f t="shared" si="4"/>
        <v>62.229617304492514</v>
      </c>
      <c r="DC17" s="114" t="e">
        <f t="shared" si="4"/>
        <v>#DIV/0!</v>
      </c>
      <c r="DD17" s="114" t="e">
        <f t="shared" si="4"/>
        <v>#DIV/0!</v>
      </c>
      <c r="DE17" s="114" t="e">
        <f t="shared" si="4"/>
        <v>#DIV/0!</v>
      </c>
      <c r="DF17" s="114">
        <f t="shared" si="4"/>
        <v>62.229617304492514</v>
      </c>
      <c r="DG17" s="227"/>
      <c r="DH17" s="227"/>
      <c r="DI17" s="227">
        <v>504</v>
      </c>
      <c r="DJ17" s="227">
        <v>143</v>
      </c>
      <c r="DK17" s="227">
        <v>73</v>
      </c>
      <c r="DL17" s="227">
        <v>435</v>
      </c>
      <c r="DM17" s="227">
        <v>139</v>
      </c>
      <c r="DN17" s="227">
        <v>647</v>
      </c>
      <c r="DO17" s="227">
        <v>0</v>
      </c>
      <c r="DP17" s="227">
        <v>0</v>
      </c>
      <c r="DQ17" s="227">
        <v>0</v>
      </c>
      <c r="DR17" s="227">
        <v>647</v>
      </c>
      <c r="DS17" s="227">
        <v>911</v>
      </c>
      <c r="DT17" s="227">
        <v>114</v>
      </c>
      <c r="DU17" s="227">
        <v>731</v>
      </c>
      <c r="DV17" s="227">
        <v>294</v>
      </c>
      <c r="DW17" s="227">
        <v>166</v>
      </c>
      <c r="DX17" s="227">
        <v>609</v>
      </c>
      <c r="DY17" s="227">
        <v>250</v>
      </c>
      <c r="DZ17" s="227">
        <v>1025</v>
      </c>
      <c r="EA17" s="227">
        <v>0</v>
      </c>
      <c r="EB17" s="227">
        <v>0</v>
      </c>
      <c r="EC17" s="227">
        <v>0</v>
      </c>
      <c r="ED17" s="227">
        <v>1025</v>
      </c>
      <c r="EE17" s="111">
        <f t="shared" si="8"/>
        <v>0</v>
      </c>
      <c r="EF17" s="111">
        <f t="shared" si="5"/>
        <v>0</v>
      </c>
      <c r="EG17" s="111">
        <f t="shared" si="5"/>
        <v>68.946648426812587</v>
      </c>
      <c r="EH17" s="111">
        <f t="shared" si="5"/>
        <v>48.639455782312922</v>
      </c>
      <c r="EI17" s="111">
        <f t="shared" si="5"/>
        <v>43.975903614457827</v>
      </c>
      <c r="EJ17" s="111">
        <f t="shared" si="5"/>
        <v>71.428571428571431</v>
      </c>
      <c r="EK17" s="111">
        <f t="shared" si="5"/>
        <v>55.600000000000009</v>
      </c>
      <c r="EL17" s="111">
        <f t="shared" si="5"/>
        <v>63.121951219512198</v>
      </c>
      <c r="EM17" s="111" t="e">
        <f t="shared" si="5"/>
        <v>#DIV/0!</v>
      </c>
      <c r="EN17" s="111" t="e">
        <f t="shared" si="5"/>
        <v>#DIV/0!</v>
      </c>
      <c r="EO17" s="111" t="e">
        <f t="shared" si="5"/>
        <v>#DIV/0!</v>
      </c>
      <c r="EP17" s="111">
        <f t="shared" si="5"/>
        <v>63.121951219512198</v>
      </c>
    </row>
    <row r="18" spans="1:146" ht="22.5">
      <c r="A18" s="72">
        <v>15</v>
      </c>
      <c r="B18" s="194" t="s">
        <v>287</v>
      </c>
      <c r="C18" s="103"/>
      <c r="D18" s="103"/>
      <c r="E18" s="103">
        <v>3554</v>
      </c>
      <c r="F18" s="103">
        <v>1082</v>
      </c>
      <c r="G18" s="103">
        <v>1057</v>
      </c>
      <c r="H18" s="103">
        <v>3183</v>
      </c>
      <c r="I18" s="103">
        <v>396</v>
      </c>
      <c r="J18" s="103">
        <v>4636</v>
      </c>
      <c r="K18" s="103">
        <v>0</v>
      </c>
      <c r="L18" s="103">
        <v>0</v>
      </c>
      <c r="M18" s="103">
        <v>0</v>
      </c>
      <c r="N18" s="103">
        <v>4636</v>
      </c>
      <c r="O18" s="103">
        <v>7041</v>
      </c>
      <c r="P18" s="103">
        <v>392</v>
      </c>
      <c r="Q18" s="103">
        <v>5713</v>
      </c>
      <c r="R18" s="103">
        <v>1720</v>
      </c>
      <c r="S18" s="103">
        <v>2208</v>
      </c>
      <c r="T18" s="103">
        <v>4552</v>
      </c>
      <c r="U18" s="103">
        <v>673</v>
      </c>
      <c r="V18" s="103">
        <v>7433</v>
      </c>
      <c r="W18" s="103">
        <v>0</v>
      </c>
      <c r="X18" s="103">
        <v>0</v>
      </c>
      <c r="Y18" s="103">
        <v>0</v>
      </c>
      <c r="Z18" s="103">
        <v>7433</v>
      </c>
      <c r="AA18" s="112">
        <f t="shared" si="0"/>
        <v>0</v>
      </c>
      <c r="AB18" s="112">
        <f t="shared" si="0"/>
        <v>0</v>
      </c>
      <c r="AC18" s="112">
        <f t="shared" si="0"/>
        <v>62.208997024330472</v>
      </c>
      <c r="AD18" s="112">
        <f t="shared" si="0"/>
        <v>62.906976744186046</v>
      </c>
      <c r="AE18" s="112">
        <f t="shared" si="0"/>
        <v>47.871376811594203</v>
      </c>
      <c r="AF18" s="112">
        <f t="shared" si="0"/>
        <v>69.925307557117762</v>
      </c>
      <c r="AG18" s="112">
        <f t="shared" si="0"/>
        <v>58.841010401188711</v>
      </c>
      <c r="AH18" s="112">
        <f t="shared" si="0"/>
        <v>62.370509888335803</v>
      </c>
      <c r="AI18" s="112" t="e">
        <f t="shared" si="0"/>
        <v>#DIV/0!</v>
      </c>
      <c r="AJ18" s="112" t="e">
        <f t="shared" si="0"/>
        <v>#DIV/0!</v>
      </c>
      <c r="AK18" s="112" t="e">
        <f t="shared" si="0"/>
        <v>#DIV/0!</v>
      </c>
      <c r="AL18" s="112">
        <f t="shared" si="0"/>
        <v>62.370509888335803</v>
      </c>
      <c r="AM18" s="228"/>
      <c r="AN18" s="228"/>
      <c r="AO18" s="228">
        <v>2789</v>
      </c>
      <c r="AP18" s="228">
        <v>806</v>
      </c>
      <c r="AQ18" s="228">
        <v>959</v>
      </c>
      <c r="AR18" s="228">
        <v>2131</v>
      </c>
      <c r="AS18" s="228">
        <v>505</v>
      </c>
      <c r="AT18" s="228">
        <v>3595</v>
      </c>
      <c r="AU18" s="228">
        <v>0</v>
      </c>
      <c r="AV18" s="228">
        <v>0</v>
      </c>
      <c r="AW18" s="228">
        <v>0</v>
      </c>
      <c r="AX18" s="228">
        <v>3595</v>
      </c>
      <c r="AY18" s="228">
        <v>6586</v>
      </c>
      <c r="AZ18" s="228">
        <v>347</v>
      </c>
      <c r="BA18" s="228">
        <v>5046</v>
      </c>
      <c r="BB18" s="228">
        <v>1887</v>
      </c>
      <c r="BC18" s="228">
        <v>1718</v>
      </c>
      <c r="BD18" s="228">
        <v>4469</v>
      </c>
      <c r="BE18" s="228">
        <v>746</v>
      </c>
      <c r="BF18" s="228">
        <v>6933</v>
      </c>
      <c r="BG18" s="228">
        <v>0</v>
      </c>
      <c r="BH18" s="228">
        <v>0</v>
      </c>
      <c r="BI18" s="228">
        <v>0</v>
      </c>
      <c r="BJ18" s="228">
        <v>6933</v>
      </c>
      <c r="BK18" s="113">
        <f t="shared" si="6"/>
        <v>0</v>
      </c>
      <c r="BL18" s="113">
        <f t="shared" si="1"/>
        <v>0</v>
      </c>
      <c r="BM18" s="113">
        <f t="shared" si="1"/>
        <v>55.271502179944513</v>
      </c>
      <c r="BN18" s="113">
        <f t="shared" si="1"/>
        <v>42.713301536830947</v>
      </c>
      <c r="BO18" s="113">
        <f t="shared" si="1"/>
        <v>55.820721769499414</v>
      </c>
      <c r="BP18" s="113">
        <f t="shared" si="1"/>
        <v>47.684045647795926</v>
      </c>
      <c r="BQ18" s="113">
        <f t="shared" si="1"/>
        <v>67.694369973190348</v>
      </c>
      <c r="BR18" s="113">
        <f t="shared" si="1"/>
        <v>51.85345449300447</v>
      </c>
      <c r="BS18" s="113" t="e">
        <f t="shared" si="1"/>
        <v>#DIV/0!</v>
      </c>
      <c r="BT18" s="113" t="e">
        <f t="shared" si="1"/>
        <v>#DIV/0!</v>
      </c>
      <c r="BU18" s="113" t="e">
        <f t="shared" si="1"/>
        <v>#DIV/0!</v>
      </c>
      <c r="BV18" s="113">
        <f t="shared" si="1"/>
        <v>51.85345449300447</v>
      </c>
      <c r="BW18" s="83"/>
      <c r="BX18" s="83"/>
      <c r="BY18" s="83">
        <v>3488</v>
      </c>
      <c r="BZ18" s="83">
        <v>1146</v>
      </c>
      <c r="CA18" s="83">
        <v>825</v>
      </c>
      <c r="CB18" s="83">
        <v>3306</v>
      </c>
      <c r="CC18" s="83">
        <v>503</v>
      </c>
      <c r="CD18" s="83">
        <v>4634</v>
      </c>
      <c r="CE18" s="83">
        <v>0</v>
      </c>
      <c r="CF18" s="83">
        <v>0</v>
      </c>
      <c r="CG18" s="83">
        <v>0</v>
      </c>
      <c r="CH18" s="83">
        <v>4634</v>
      </c>
      <c r="CI18" s="83">
        <v>5797</v>
      </c>
      <c r="CJ18" s="83">
        <v>397</v>
      </c>
      <c r="CK18" s="83">
        <v>4452</v>
      </c>
      <c r="CL18" s="83">
        <v>1742</v>
      </c>
      <c r="CM18" s="83">
        <v>1481</v>
      </c>
      <c r="CN18" s="83">
        <v>3985</v>
      </c>
      <c r="CO18" s="83">
        <v>728</v>
      </c>
      <c r="CP18" s="83">
        <v>6194</v>
      </c>
      <c r="CQ18" s="83">
        <v>0</v>
      </c>
      <c r="CR18" s="83">
        <v>0</v>
      </c>
      <c r="CS18" s="83">
        <v>0</v>
      </c>
      <c r="CT18" s="83">
        <v>6194</v>
      </c>
      <c r="CU18" s="94">
        <f t="shared" si="7"/>
        <v>0</v>
      </c>
      <c r="CV18" s="114">
        <f t="shared" si="2"/>
        <v>0</v>
      </c>
      <c r="CW18" s="114">
        <f t="shared" si="2"/>
        <v>78.346810422282118</v>
      </c>
      <c r="CX18" s="114">
        <f t="shared" si="3"/>
        <v>65.786452353616525</v>
      </c>
      <c r="CY18" s="114">
        <f t="shared" si="3"/>
        <v>55.705604321404458</v>
      </c>
      <c r="CZ18" s="114">
        <f t="shared" si="3"/>
        <v>82.96110414052697</v>
      </c>
      <c r="DA18" s="114">
        <f t="shared" si="3"/>
        <v>69.093406593406598</v>
      </c>
      <c r="DB18" s="114">
        <f t="shared" si="4"/>
        <v>74.814336454633519</v>
      </c>
      <c r="DC18" s="114" t="e">
        <f t="shared" si="4"/>
        <v>#DIV/0!</v>
      </c>
      <c r="DD18" s="114" t="e">
        <f t="shared" si="4"/>
        <v>#DIV/0!</v>
      </c>
      <c r="DE18" s="114" t="e">
        <f t="shared" si="4"/>
        <v>#DIV/0!</v>
      </c>
      <c r="DF18" s="114">
        <f t="shared" si="4"/>
        <v>74.814336454633519</v>
      </c>
      <c r="DG18" s="227"/>
      <c r="DH18" s="227"/>
      <c r="DI18" s="227">
        <v>3395</v>
      </c>
      <c r="DJ18" s="227">
        <v>1337</v>
      </c>
      <c r="DK18" s="227">
        <v>753</v>
      </c>
      <c r="DL18" s="227">
        <v>3366</v>
      </c>
      <c r="DM18" s="227">
        <v>613</v>
      </c>
      <c r="DN18" s="227">
        <v>4732</v>
      </c>
      <c r="DO18" s="227">
        <v>0</v>
      </c>
      <c r="DP18" s="227">
        <v>0</v>
      </c>
      <c r="DQ18" s="227">
        <v>0</v>
      </c>
      <c r="DR18" s="227">
        <v>4732</v>
      </c>
      <c r="DS18" s="227">
        <v>5913</v>
      </c>
      <c r="DT18" s="227">
        <v>923</v>
      </c>
      <c r="DU18" s="227">
        <v>4551</v>
      </c>
      <c r="DV18" s="227">
        <v>2285</v>
      </c>
      <c r="DW18" s="227">
        <v>1570</v>
      </c>
      <c r="DX18" s="227">
        <v>4329</v>
      </c>
      <c r="DY18" s="227">
        <v>937</v>
      </c>
      <c r="DZ18" s="227">
        <v>6836</v>
      </c>
      <c r="EA18" s="227">
        <v>0</v>
      </c>
      <c r="EB18" s="227">
        <v>0</v>
      </c>
      <c r="EC18" s="227">
        <v>0</v>
      </c>
      <c r="ED18" s="227">
        <v>6836</v>
      </c>
      <c r="EE18" s="111">
        <f t="shared" si="8"/>
        <v>0</v>
      </c>
      <c r="EF18" s="111">
        <f t="shared" si="5"/>
        <v>0</v>
      </c>
      <c r="EG18" s="111">
        <f t="shared" si="5"/>
        <v>74.598989233135569</v>
      </c>
      <c r="EH18" s="111">
        <f t="shared" si="5"/>
        <v>58.51203501094092</v>
      </c>
      <c r="EI18" s="111">
        <f t="shared" si="5"/>
        <v>47.961783439490446</v>
      </c>
      <c r="EJ18" s="111">
        <f t="shared" si="5"/>
        <v>77.754677754677758</v>
      </c>
      <c r="EK18" s="111">
        <f t="shared" si="5"/>
        <v>65.421558164354323</v>
      </c>
      <c r="EL18" s="111">
        <f t="shared" si="5"/>
        <v>69.221767115272087</v>
      </c>
      <c r="EM18" s="111" t="e">
        <f t="shared" si="5"/>
        <v>#DIV/0!</v>
      </c>
      <c r="EN18" s="111" t="e">
        <f t="shared" si="5"/>
        <v>#DIV/0!</v>
      </c>
      <c r="EO18" s="111" t="e">
        <f t="shared" si="5"/>
        <v>#DIV/0!</v>
      </c>
      <c r="EP18" s="111">
        <f t="shared" si="5"/>
        <v>69.221767115272087</v>
      </c>
    </row>
    <row r="19" spans="1:146" ht="22.5">
      <c r="A19" s="72">
        <v>16</v>
      </c>
      <c r="B19" s="194" t="s">
        <v>288</v>
      </c>
      <c r="C19" s="103"/>
      <c r="D19" s="103"/>
      <c r="E19" s="103">
        <v>4525</v>
      </c>
      <c r="F19" s="103">
        <v>1531</v>
      </c>
      <c r="G19" s="103">
        <v>889</v>
      </c>
      <c r="H19" s="103">
        <v>4325</v>
      </c>
      <c r="I19" s="103">
        <v>842</v>
      </c>
      <c r="J19" s="103">
        <v>6056</v>
      </c>
      <c r="K19" s="103">
        <v>0</v>
      </c>
      <c r="L19" s="103">
        <v>0</v>
      </c>
      <c r="M19" s="103">
        <v>0</v>
      </c>
      <c r="N19" s="103">
        <v>6056</v>
      </c>
      <c r="O19" s="103">
        <v>10765</v>
      </c>
      <c r="P19" s="103">
        <v>72</v>
      </c>
      <c r="Q19" s="103">
        <v>8183</v>
      </c>
      <c r="R19" s="103">
        <v>2654</v>
      </c>
      <c r="S19" s="103">
        <v>1941</v>
      </c>
      <c r="T19" s="103">
        <v>7118</v>
      </c>
      <c r="U19" s="103">
        <v>1778</v>
      </c>
      <c r="V19" s="103">
        <v>10837</v>
      </c>
      <c r="W19" s="103">
        <v>0</v>
      </c>
      <c r="X19" s="103">
        <v>0</v>
      </c>
      <c r="Y19" s="103">
        <v>0</v>
      </c>
      <c r="Z19" s="103">
        <v>10837</v>
      </c>
      <c r="AA19" s="112">
        <f t="shared" si="0"/>
        <v>0</v>
      </c>
      <c r="AB19" s="112">
        <f t="shared" si="0"/>
        <v>0</v>
      </c>
      <c r="AC19" s="112">
        <f t="shared" si="0"/>
        <v>55.297568129048024</v>
      </c>
      <c r="AD19" s="112">
        <f t="shared" si="0"/>
        <v>57.686510926902791</v>
      </c>
      <c r="AE19" s="112">
        <f t="shared" si="0"/>
        <v>45.801133436373007</v>
      </c>
      <c r="AF19" s="112">
        <f t="shared" si="0"/>
        <v>60.761449845462209</v>
      </c>
      <c r="AG19" s="112">
        <f t="shared" si="0"/>
        <v>47.356580427446573</v>
      </c>
      <c r="AH19" s="112">
        <f t="shared" si="0"/>
        <v>55.882624342530221</v>
      </c>
      <c r="AI19" s="112" t="e">
        <f t="shared" si="0"/>
        <v>#DIV/0!</v>
      </c>
      <c r="AJ19" s="112" t="e">
        <f t="shared" si="0"/>
        <v>#DIV/0!</v>
      </c>
      <c r="AK19" s="112" t="e">
        <f t="shared" si="0"/>
        <v>#DIV/0!</v>
      </c>
      <c r="AL19" s="112">
        <f t="shared" si="0"/>
        <v>55.882624342530221</v>
      </c>
      <c r="AM19" s="228"/>
      <c r="AN19" s="228"/>
      <c r="AO19" s="228">
        <v>2920</v>
      </c>
      <c r="AP19" s="228">
        <v>998</v>
      </c>
      <c r="AQ19" s="228">
        <v>751</v>
      </c>
      <c r="AR19" s="228">
        <v>2204</v>
      </c>
      <c r="AS19" s="228">
        <v>963</v>
      </c>
      <c r="AT19" s="228">
        <v>3918</v>
      </c>
      <c r="AU19" s="228">
        <v>0</v>
      </c>
      <c r="AV19" s="228">
        <v>0</v>
      </c>
      <c r="AW19" s="228">
        <v>0</v>
      </c>
      <c r="AX19" s="228">
        <v>3918</v>
      </c>
      <c r="AY19" s="228">
        <v>9729</v>
      </c>
      <c r="AZ19" s="228">
        <v>100</v>
      </c>
      <c r="BA19" s="228">
        <v>7084</v>
      </c>
      <c r="BB19" s="228">
        <v>2745</v>
      </c>
      <c r="BC19" s="228">
        <v>1499</v>
      </c>
      <c r="BD19" s="228">
        <v>6463</v>
      </c>
      <c r="BE19" s="228">
        <v>1867</v>
      </c>
      <c r="BF19" s="228">
        <v>9829</v>
      </c>
      <c r="BG19" s="228">
        <v>0</v>
      </c>
      <c r="BH19" s="228">
        <v>0</v>
      </c>
      <c r="BI19" s="228">
        <v>0</v>
      </c>
      <c r="BJ19" s="228">
        <v>9829</v>
      </c>
      <c r="BK19" s="113">
        <f t="shared" si="6"/>
        <v>0</v>
      </c>
      <c r="BL19" s="113">
        <f t="shared" si="1"/>
        <v>0</v>
      </c>
      <c r="BM19" s="113">
        <f t="shared" si="1"/>
        <v>41.219649915302085</v>
      </c>
      <c r="BN19" s="113">
        <f t="shared" si="1"/>
        <v>36.357012750455375</v>
      </c>
      <c r="BO19" s="113">
        <f t="shared" si="1"/>
        <v>50.100066711140755</v>
      </c>
      <c r="BP19" s="113">
        <f t="shared" si="1"/>
        <v>34.101810304812005</v>
      </c>
      <c r="BQ19" s="113">
        <f t="shared" si="1"/>
        <v>51.580074986609539</v>
      </c>
      <c r="BR19" s="113">
        <f t="shared" si="1"/>
        <v>39.861633940380507</v>
      </c>
      <c r="BS19" s="113" t="e">
        <f t="shared" si="1"/>
        <v>#DIV/0!</v>
      </c>
      <c r="BT19" s="113" t="e">
        <f t="shared" si="1"/>
        <v>#DIV/0!</v>
      </c>
      <c r="BU19" s="113" t="e">
        <f t="shared" si="1"/>
        <v>#DIV/0!</v>
      </c>
      <c r="BV19" s="113">
        <f t="shared" si="1"/>
        <v>39.861633940380507</v>
      </c>
      <c r="BW19" s="83"/>
      <c r="BX19" s="83"/>
      <c r="BY19" s="83">
        <v>2845</v>
      </c>
      <c r="BZ19" s="83">
        <v>1187</v>
      </c>
      <c r="CA19" s="83">
        <v>493</v>
      </c>
      <c r="CB19" s="83">
        <v>2762</v>
      </c>
      <c r="CC19" s="83">
        <v>777</v>
      </c>
      <c r="CD19" s="83">
        <v>4032</v>
      </c>
      <c r="CE19" s="83">
        <v>0</v>
      </c>
      <c r="CF19" s="83">
        <v>0</v>
      </c>
      <c r="CG19" s="83">
        <v>0</v>
      </c>
      <c r="CH19" s="83">
        <v>4032</v>
      </c>
      <c r="CI19" s="83">
        <v>6287</v>
      </c>
      <c r="CJ19" s="83">
        <v>73</v>
      </c>
      <c r="CK19" s="83">
        <v>4407</v>
      </c>
      <c r="CL19" s="83">
        <v>1953</v>
      </c>
      <c r="CM19" s="83">
        <v>901</v>
      </c>
      <c r="CN19" s="83">
        <v>3986</v>
      </c>
      <c r="CO19" s="83">
        <v>1473</v>
      </c>
      <c r="CP19" s="83">
        <v>6360</v>
      </c>
      <c r="CQ19" s="83">
        <v>0</v>
      </c>
      <c r="CR19" s="83">
        <v>0</v>
      </c>
      <c r="CS19" s="83">
        <v>0</v>
      </c>
      <c r="CT19" s="83">
        <v>6360</v>
      </c>
      <c r="CU19" s="94">
        <f t="shared" si="7"/>
        <v>0</v>
      </c>
      <c r="CV19" s="114">
        <f t="shared" si="2"/>
        <v>0</v>
      </c>
      <c r="CW19" s="114">
        <f t="shared" si="2"/>
        <v>64.556387565237131</v>
      </c>
      <c r="CX19" s="114">
        <f t="shared" si="3"/>
        <v>60.778289810547868</v>
      </c>
      <c r="CY19" s="114">
        <f t="shared" si="3"/>
        <v>54.716981132075468</v>
      </c>
      <c r="CZ19" s="114">
        <f t="shared" si="3"/>
        <v>69.292523833416965</v>
      </c>
      <c r="DA19" s="114">
        <f t="shared" si="3"/>
        <v>52.749490835030556</v>
      </c>
      <c r="DB19" s="114">
        <f t="shared" si="4"/>
        <v>63.39622641509434</v>
      </c>
      <c r="DC19" s="114" t="e">
        <f t="shared" si="4"/>
        <v>#DIV/0!</v>
      </c>
      <c r="DD19" s="114" t="e">
        <f t="shared" si="4"/>
        <v>#DIV/0!</v>
      </c>
      <c r="DE19" s="114" t="e">
        <f t="shared" si="4"/>
        <v>#DIV/0!</v>
      </c>
      <c r="DF19" s="114">
        <f t="shared" si="4"/>
        <v>63.39622641509434</v>
      </c>
      <c r="DG19" s="227"/>
      <c r="DH19" s="227"/>
      <c r="DI19" s="227">
        <v>3940</v>
      </c>
      <c r="DJ19" s="227">
        <v>1714</v>
      </c>
      <c r="DK19" s="227">
        <v>603</v>
      </c>
      <c r="DL19" s="227">
        <v>3888</v>
      </c>
      <c r="DM19" s="227">
        <v>1163</v>
      </c>
      <c r="DN19" s="227">
        <v>5654</v>
      </c>
      <c r="DO19" s="227">
        <v>0</v>
      </c>
      <c r="DP19" s="227">
        <v>0</v>
      </c>
      <c r="DQ19" s="227">
        <v>0</v>
      </c>
      <c r="DR19" s="227">
        <v>5654</v>
      </c>
      <c r="DS19" s="227">
        <v>9371</v>
      </c>
      <c r="DT19" s="227">
        <v>222</v>
      </c>
      <c r="DU19" s="227">
        <v>6481</v>
      </c>
      <c r="DV19" s="227">
        <v>3112</v>
      </c>
      <c r="DW19" s="227">
        <v>1349</v>
      </c>
      <c r="DX19" s="227">
        <v>5774</v>
      </c>
      <c r="DY19" s="227">
        <v>2483</v>
      </c>
      <c r="DZ19" s="227">
        <v>9593</v>
      </c>
      <c r="EA19" s="227">
        <v>0</v>
      </c>
      <c r="EB19" s="227">
        <v>0</v>
      </c>
      <c r="EC19" s="227">
        <v>0</v>
      </c>
      <c r="ED19" s="227">
        <v>9593</v>
      </c>
      <c r="EE19" s="111">
        <f t="shared" si="8"/>
        <v>0</v>
      </c>
      <c r="EF19" s="111">
        <f t="shared" si="5"/>
        <v>0</v>
      </c>
      <c r="EG19" s="111">
        <f t="shared" si="5"/>
        <v>60.793087486498997</v>
      </c>
      <c r="EH19" s="111">
        <f t="shared" si="5"/>
        <v>55.077120822622106</v>
      </c>
      <c r="EI19" s="111">
        <f t="shared" si="5"/>
        <v>44.699777613046706</v>
      </c>
      <c r="EJ19" s="111">
        <f t="shared" si="5"/>
        <v>67.336335296155184</v>
      </c>
      <c r="EK19" s="111">
        <f t="shared" si="5"/>
        <v>46.838501812323798</v>
      </c>
      <c r="EL19" s="111">
        <f t="shared" si="5"/>
        <v>58.938809548629209</v>
      </c>
      <c r="EM19" s="111" t="e">
        <f t="shared" si="5"/>
        <v>#DIV/0!</v>
      </c>
      <c r="EN19" s="111" t="e">
        <f t="shared" si="5"/>
        <v>#DIV/0!</v>
      </c>
      <c r="EO19" s="111" t="e">
        <f t="shared" si="5"/>
        <v>#DIV/0!</v>
      </c>
      <c r="EP19" s="111">
        <f t="shared" si="5"/>
        <v>58.938809548629209</v>
      </c>
    </row>
    <row r="20" spans="1:146" ht="22.5">
      <c r="A20" s="72">
        <v>17</v>
      </c>
      <c r="B20" s="194" t="s">
        <v>289</v>
      </c>
      <c r="C20" s="103"/>
      <c r="D20" s="103"/>
      <c r="E20" s="103">
        <v>1985</v>
      </c>
      <c r="F20" s="103">
        <v>575</v>
      </c>
      <c r="G20" s="103">
        <v>360</v>
      </c>
      <c r="H20" s="103">
        <v>2083</v>
      </c>
      <c r="I20" s="103">
        <v>117</v>
      </c>
      <c r="J20" s="103">
        <v>0</v>
      </c>
      <c r="K20" s="103">
        <v>0</v>
      </c>
      <c r="L20" s="103">
        <v>0</v>
      </c>
      <c r="M20" s="103">
        <v>2560</v>
      </c>
      <c r="N20" s="103">
        <v>2560</v>
      </c>
      <c r="O20" s="103">
        <v>4075</v>
      </c>
      <c r="P20" s="103">
        <v>1</v>
      </c>
      <c r="Q20" s="103">
        <v>3181</v>
      </c>
      <c r="R20" s="103">
        <v>895</v>
      </c>
      <c r="S20" s="103">
        <v>768</v>
      </c>
      <c r="T20" s="103">
        <v>3093</v>
      </c>
      <c r="U20" s="103">
        <v>215</v>
      </c>
      <c r="V20" s="103">
        <v>0</v>
      </c>
      <c r="W20" s="103">
        <v>0</v>
      </c>
      <c r="X20" s="103">
        <v>0</v>
      </c>
      <c r="Y20" s="103">
        <v>4075</v>
      </c>
      <c r="Z20" s="103">
        <v>4076</v>
      </c>
      <c r="AA20" s="112">
        <f t="shared" ref="AA20:AL25" si="9">C20/O20*100</f>
        <v>0</v>
      </c>
      <c r="AB20" s="112">
        <f t="shared" si="9"/>
        <v>0</v>
      </c>
      <c r="AC20" s="112">
        <f t="shared" si="9"/>
        <v>62.401760452687839</v>
      </c>
      <c r="AD20" s="112">
        <f t="shared" si="9"/>
        <v>64.245810055865931</v>
      </c>
      <c r="AE20" s="112">
        <f t="shared" si="9"/>
        <v>46.875</v>
      </c>
      <c r="AF20" s="112">
        <f t="shared" si="9"/>
        <v>67.345619139993531</v>
      </c>
      <c r="AG20" s="112">
        <f t="shared" si="9"/>
        <v>54.418604651162795</v>
      </c>
      <c r="AH20" s="112" t="e">
        <f t="shared" si="9"/>
        <v>#DIV/0!</v>
      </c>
      <c r="AI20" s="112" t="e">
        <f t="shared" si="9"/>
        <v>#DIV/0!</v>
      </c>
      <c r="AJ20" s="112" t="e">
        <f t="shared" si="9"/>
        <v>#DIV/0!</v>
      </c>
      <c r="AK20" s="112">
        <f t="shared" si="9"/>
        <v>62.822085889570559</v>
      </c>
      <c r="AL20" s="112">
        <f t="shared" si="9"/>
        <v>62.80667320902846</v>
      </c>
      <c r="AM20" s="228"/>
      <c r="AN20" s="228"/>
      <c r="AO20" s="228">
        <v>1461</v>
      </c>
      <c r="AP20" s="228">
        <v>294</v>
      </c>
      <c r="AQ20" s="228">
        <v>323</v>
      </c>
      <c r="AR20" s="228">
        <v>1311</v>
      </c>
      <c r="AS20" s="228">
        <v>121</v>
      </c>
      <c r="AT20" s="228">
        <v>0</v>
      </c>
      <c r="AU20" s="228">
        <v>0</v>
      </c>
      <c r="AV20" s="228">
        <v>0</v>
      </c>
      <c r="AW20" s="228">
        <v>1755</v>
      </c>
      <c r="AX20" s="228">
        <v>1755</v>
      </c>
      <c r="AY20" s="228">
        <v>3398</v>
      </c>
      <c r="AZ20" s="228">
        <v>0</v>
      </c>
      <c r="BA20" s="228">
        <v>2582</v>
      </c>
      <c r="BB20" s="228">
        <v>816</v>
      </c>
      <c r="BC20" s="228">
        <v>560</v>
      </c>
      <c r="BD20" s="228">
        <v>2667</v>
      </c>
      <c r="BE20" s="228">
        <v>171</v>
      </c>
      <c r="BF20" s="228">
        <v>0</v>
      </c>
      <c r="BG20" s="228">
        <v>0</v>
      </c>
      <c r="BH20" s="228">
        <v>0</v>
      </c>
      <c r="BI20" s="228">
        <v>3398</v>
      </c>
      <c r="BJ20" s="228">
        <v>3398</v>
      </c>
      <c r="BK20" s="113">
        <f t="shared" si="6"/>
        <v>0</v>
      </c>
      <c r="BL20" s="113" t="e">
        <f t="shared" si="6"/>
        <v>#DIV/0!</v>
      </c>
      <c r="BM20" s="113">
        <f t="shared" si="6"/>
        <v>56.584043377226955</v>
      </c>
      <c r="BN20" s="113">
        <f t="shared" si="6"/>
        <v>36.029411764705884</v>
      </c>
      <c r="BO20" s="113">
        <f t="shared" si="6"/>
        <v>57.678571428571423</v>
      </c>
      <c r="BP20" s="113">
        <f t="shared" si="6"/>
        <v>49.156355455568054</v>
      </c>
      <c r="BQ20" s="113">
        <f t="shared" si="6"/>
        <v>70.760233918128662</v>
      </c>
      <c r="BR20" s="113" t="e">
        <f t="shared" si="6"/>
        <v>#DIV/0!</v>
      </c>
      <c r="BS20" s="113" t="e">
        <f t="shared" si="6"/>
        <v>#DIV/0!</v>
      </c>
      <c r="BT20" s="113" t="e">
        <f t="shared" si="6"/>
        <v>#DIV/0!</v>
      </c>
      <c r="BU20" s="113">
        <f t="shared" si="6"/>
        <v>51.648028251912891</v>
      </c>
      <c r="BV20" s="113">
        <f t="shared" si="6"/>
        <v>51.648028251912891</v>
      </c>
      <c r="BW20" s="83"/>
      <c r="BX20" s="83"/>
      <c r="BY20" s="83">
        <v>1589</v>
      </c>
      <c r="BZ20" s="83">
        <v>427</v>
      </c>
      <c r="CA20" s="83">
        <v>257</v>
      </c>
      <c r="CB20" s="83">
        <v>1622</v>
      </c>
      <c r="CC20" s="83">
        <v>137</v>
      </c>
      <c r="CD20" s="83">
        <v>0</v>
      </c>
      <c r="CE20" s="83">
        <v>0</v>
      </c>
      <c r="CF20" s="83">
        <v>0</v>
      </c>
      <c r="CG20" s="83">
        <v>2016</v>
      </c>
      <c r="CH20" s="83">
        <v>2016</v>
      </c>
      <c r="CI20" s="83">
        <v>2575</v>
      </c>
      <c r="CJ20" s="83">
        <v>6</v>
      </c>
      <c r="CK20" s="83">
        <v>1943</v>
      </c>
      <c r="CL20" s="83">
        <v>638</v>
      </c>
      <c r="CM20" s="83">
        <v>436</v>
      </c>
      <c r="CN20" s="83">
        <v>1944</v>
      </c>
      <c r="CO20" s="83">
        <v>201</v>
      </c>
      <c r="CP20" s="83">
        <v>0</v>
      </c>
      <c r="CQ20" s="83">
        <v>0</v>
      </c>
      <c r="CR20" s="83">
        <v>0</v>
      </c>
      <c r="CS20" s="83">
        <v>2581</v>
      </c>
      <c r="CT20" s="83">
        <v>2581</v>
      </c>
      <c r="CU20" s="94">
        <f t="shared" si="7"/>
        <v>0</v>
      </c>
      <c r="CV20" s="114">
        <f t="shared" si="7"/>
        <v>0</v>
      </c>
      <c r="CW20" s="114">
        <f t="shared" si="7"/>
        <v>81.780751415337107</v>
      </c>
      <c r="CX20" s="114">
        <f t="shared" si="7"/>
        <v>66.927899686520377</v>
      </c>
      <c r="CY20" s="114">
        <f t="shared" si="7"/>
        <v>58.944954128440365</v>
      </c>
      <c r="CZ20" s="114">
        <f t="shared" si="7"/>
        <v>83.436213991769549</v>
      </c>
      <c r="DA20" s="114">
        <f t="shared" si="7"/>
        <v>68.159203980099505</v>
      </c>
      <c r="DB20" s="114" t="e">
        <f t="shared" si="7"/>
        <v>#DIV/0!</v>
      </c>
      <c r="DC20" s="114" t="e">
        <f t="shared" si="7"/>
        <v>#DIV/0!</v>
      </c>
      <c r="DD20" s="114" t="e">
        <f t="shared" si="7"/>
        <v>#DIV/0!</v>
      </c>
      <c r="DE20" s="114">
        <f t="shared" si="7"/>
        <v>78.109259976753194</v>
      </c>
      <c r="DF20" s="114">
        <f t="shared" si="7"/>
        <v>78.109259976753194</v>
      </c>
      <c r="DG20" s="227"/>
      <c r="DH20" s="227"/>
      <c r="DI20" s="227">
        <v>2018</v>
      </c>
      <c r="DJ20" s="227">
        <v>554</v>
      </c>
      <c r="DK20" s="227">
        <v>328</v>
      </c>
      <c r="DL20" s="227">
        <v>2040</v>
      </c>
      <c r="DM20" s="227">
        <v>204</v>
      </c>
      <c r="DN20" s="227">
        <v>0</v>
      </c>
      <c r="DO20" s="227">
        <v>0</v>
      </c>
      <c r="DP20" s="227">
        <v>0</v>
      </c>
      <c r="DQ20" s="227">
        <v>2572</v>
      </c>
      <c r="DR20" s="227">
        <v>2572</v>
      </c>
      <c r="DS20" s="227">
        <v>3403</v>
      </c>
      <c r="DT20" s="227">
        <v>16</v>
      </c>
      <c r="DU20" s="227">
        <v>2525</v>
      </c>
      <c r="DV20" s="227">
        <v>894</v>
      </c>
      <c r="DW20" s="227">
        <v>640</v>
      </c>
      <c r="DX20" s="227">
        <v>2483</v>
      </c>
      <c r="DY20" s="227">
        <v>296</v>
      </c>
      <c r="DZ20" s="227">
        <v>0</v>
      </c>
      <c r="EA20" s="227">
        <v>0</v>
      </c>
      <c r="EB20" s="227">
        <v>0</v>
      </c>
      <c r="EC20" s="227">
        <v>3419</v>
      </c>
      <c r="ED20" s="227">
        <v>3419</v>
      </c>
      <c r="EE20" s="111">
        <f t="shared" si="8"/>
        <v>0</v>
      </c>
      <c r="EF20" s="111">
        <f t="shared" si="8"/>
        <v>0</v>
      </c>
      <c r="EG20" s="111">
        <f t="shared" si="8"/>
        <v>79.920792079207928</v>
      </c>
      <c r="EH20" s="111">
        <f t="shared" si="8"/>
        <v>61.96868008948546</v>
      </c>
      <c r="EI20" s="111">
        <f t="shared" si="8"/>
        <v>51.249999999999993</v>
      </c>
      <c r="EJ20" s="111">
        <f t="shared" si="8"/>
        <v>82.158679017317766</v>
      </c>
      <c r="EK20" s="111">
        <f t="shared" si="8"/>
        <v>68.918918918918919</v>
      </c>
      <c r="EL20" s="111" t="e">
        <f t="shared" si="8"/>
        <v>#DIV/0!</v>
      </c>
      <c r="EM20" s="111" t="e">
        <f t="shared" si="8"/>
        <v>#DIV/0!</v>
      </c>
      <c r="EN20" s="111" t="e">
        <f t="shared" si="8"/>
        <v>#DIV/0!</v>
      </c>
      <c r="EO20" s="111">
        <f t="shared" si="8"/>
        <v>75.226674466218185</v>
      </c>
      <c r="EP20" s="111">
        <f t="shared" si="8"/>
        <v>75.226674466218185</v>
      </c>
    </row>
    <row r="21" spans="1:146" ht="22.5">
      <c r="A21" s="72">
        <v>18</v>
      </c>
      <c r="B21" s="194" t="s">
        <v>290</v>
      </c>
      <c r="C21" s="103"/>
      <c r="D21" s="103"/>
      <c r="E21" s="103">
        <v>1919</v>
      </c>
      <c r="F21" s="103">
        <v>580</v>
      </c>
      <c r="G21" s="103">
        <v>436</v>
      </c>
      <c r="H21" s="103">
        <v>1838</v>
      </c>
      <c r="I21" s="103">
        <v>225</v>
      </c>
      <c r="J21" s="103">
        <v>0</v>
      </c>
      <c r="K21" s="103">
        <v>0</v>
      </c>
      <c r="L21" s="103">
        <v>0</v>
      </c>
      <c r="M21" s="103">
        <v>2499</v>
      </c>
      <c r="N21" s="103">
        <v>2499</v>
      </c>
      <c r="O21" s="103">
        <v>6635</v>
      </c>
      <c r="P21" s="103">
        <v>44</v>
      </c>
      <c r="Q21" s="103">
        <v>4453</v>
      </c>
      <c r="R21" s="103">
        <v>2226</v>
      </c>
      <c r="S21" s="103">
        <v>1446</v>
      </c>
      <c r="T21" s="103">
        <v>4599</v>
      </c>
      <c r="U21" s="103">
        <v>634</v>
      </c>
      <c r="V21" s="103">
        <v>0</v>
      </c>
      <c r="W21" s="103">
        <v>0</v>
      </c>
      <c r="X21" s="103">
        <v>0</v>
      </c>
      <c r="Y21" s="103">
        <v>6679</v>
      </c>
      <c r="Z21" s="103">
        <v>6679</v>
      </c>
      <c r="AA21" s="112">
        <f t="shared" si="9"/>
        <v>0</v>
      </c>
      <c r="AB21" s="112">
        <f t="shared" si="9"/>
        <v>0</v>
      </c>
      <c r="AC21" s="112">
        <f t="shared" si="9"/>
        <v>43.094543004715923</v>
      </c>
      <c r="AD21" s="112">
        <f t="shared" si="9"/>
        <v>26.055705300988318</v>
      </c>
      <c r="AE21" s="112">
        <f t="shared" si="9"/>
        <v>30.152143845089903</v>
      </c>
      <c r="AF21" s="112">
        <f t="shared" si="9"/>
        <v>39.965209828223522</v>
      </c>
      <c r="AG21" s="112">
        <f t="shared" si="9"/>
        <v>35.488958990536275</v>
      </c>
      <c r="AH21" s="112" t="e">
        <f t="shared" si="9"/>
        <v>#DIV/0!</v>
      </c>
      <c r="AI21" s="112" t="e">
        <f t="shared" si="9"/>
        <v>#DIV/0!</v>
      </c>
      <c r="AJ21" s="112" t="e">
        <f t="shared" si="9"/>
        <v>#DIV/0!</v>
      </c>
      <c r="AK21" s="112">
        <f t="shared" si="9"/>
        <v>37.415780805509804</v>
      </c>
      <c r="AL21" s="112">
        <f t="shared" si="9"/>
        <v>37.415780805509804</v>
      </c>
      <c r="AM21" s="228"/>
      <c r="AN21" s="228"/>
      <c r="AO21" s="228">
        <v>1186</v>
      </c>
      <c r="AP21" s="228">
        <v>282</v>
      </c>
      <c r="AQ21" s="228">
        <v>392</v>
      </c>
      <c r="AR21" s="228">
        <v>850</v>
      </c>
      <c r="AS21" s="228">
        <v>226</v>
      </c>
      <c r="AT21" s="228">
        <v>0</v>
      </c>
      <c r="AU21" s="228">
        <v>0</v>
      </c>
      <c r="AV21" s="228">
        <v>0</v>
      </c>
      <c r="AW21" s="228">
        <v>1468</v>
      </c>
      <c r="AX21" s="228">
        <v>1468</v>
      </c>
      <c r="AY21" s="228">
        <v>3314</v>
      </c>
      <c r="AZ21" s="228">
        <v>21</v>
      </c>
      <c r="BA21" s="228">
        <v>2499</v>
      </c>
      <c r="BB21" s="228">
        <v>836</v>
      </c>
      <c r="BC21" s="228">
        <v>755</v>
      </c>
      <c r="BD21" s="228">
        <v>2283</v>
      </c>
      <c r="BE21" s="228">
        <v>297</v>
      </c>
      <c r="BF21" s="228">
        <v>0</v>
      </c>
      <c r="BG21" s="228">
        <v>0</v>
      </c>
      <c r="BH21" s="228">
        <v>0</v>
      </c>
      <c r="BI21" s="228">
        <v>3335</v>
      </c>
      <c r="BJ21" s="228">
        <v>3335</v>
      </c>
      <c r="BK21" s="113">
        <f t="shared" si="6"/>
        <v>0</v>
      </c>
      <c r="BL21" s="113">
        <f t="shared" si="6"/>
        <v>0</v>
      </c>
      <c r="BM21" s="113">
        <f t="shared" si="6"/>
        <v>47.458983593437374</v>
      </c>
      <c r="BN21" s="113">
        <f t="shared" si="6"/>
        <v>33.732057416267942</v>
      </c>
      <c r="BO21" s="113">
        <f t="shared" si="6"/>
        <v>51.920529801324498</v>
      </c>
      <c r="BP21" s="113">
        <f t="shared" si="6"/>
        <v>37.231712658782307</v>
      </c>
      <c r="BQ21" s="113">
        <f t="shared" si="6"/>
        <v>76.094276094276097</v>
      </c>
      <c r="BR21" s="113" t="e">
        <f t="shared" si="6"/>
        <v>#DIV/0!</v>
      </c>
      <c r="BS21" s="113" t="e">
        <f t="shared" si="6"/>
        <v>#DIV/0!</v>
      </c>
      <c r="BT21" s="113" t="e">
        <f t="shared" si="6"/>
        <v>#DIV/0!</v>
      </c>
      <c r="BU21" s="113">
        <f t="shared" si="6"/>
        <v>44.017991004497752</v>
      </c>
      <c r="BV21" s="113">
        <f t="shared" si="6"/>
        <v>44.017991004497752</v>
      </c>
      <c r="BW21" s="83"/>
      <c r="BX21" s="83"/>
      <c r="BY21" s="83">
        <v>866</v>
      </c>
      <c r="BZ21" s="83">
        <v>268</v>
      </c>
      <c r="CA21" s="83">
        <v>229</v>
      </c>
      <c r="CB21" s="83">
        <v>759</v>
      </c>
      <c r="CC21" s="83">
        <v>146</v>
      </c>
      <c r="CD21" s="83">
        <v>0</v>
      </c>
      <c r="CE21" s="83">
        <v>0</v>
      </c>
      <c r="CF21" s="83">
        <v>0</v>
      </c>
      <c r="CG21" s="83">
        <v>1134</v>
      </c>
      <c r="CH21" s="83">
        <v>1134</v>
      </c>
      <c r="CI21" s="83">
        <v>1528</v>
      </c>
      <c r="CJ21" s="83">
        <v>21</v>
      </c>
      <c r="CK21" s="83">
        <v>1151</v>
      </c>
      <c r="CL21" s="83">
        <v>398</v>
      </c>
      <c r="CM21" s="83">
        <v>392</v>
      </c>
      <c r="CN21" s="83">
        <v>942</v>
      </c>
      <c r="CO21" s="83">
        <v>215</v>
      </c>
      <c r="CP21" s="83">
        <v>0</v>
      </c>
      <c r="CQ21" s="83">
        <v>0</v>
      </c>
      <c r="CR21" s="83">
        <v>0</v>
      </c>
      <c r="CS21" s="83">
        <v>1549</v>
      </c>
      <c r="CT21" s="83">
        <v>1549</v>
      </c>
      <c r="CU21" s="94">
        <f t="shared" si="7"/>
        <v>0</v>
      </c>
      <c r="CV21" s="114">
        <f t="shared" si="7"/>
        <v>0</v>
      </c>
      <c r="CW21" s="114">
        <f t="shared" si="7"/>
        <v>75.238922675933978</v>
      </c>
      <c r="CX21" s="114">
        <f t="shared" si="7"/>
        <v>67.336683417085425</v>
      </c>
      <c r="CY21" s="114">
        <f t="shared" si="7"/>
        <v>58.418367346938773</v>
      </c>
      <c r="CZ21" s="114">
        <f t="shared" si="7"/>
        <v>80.57324840764332</v>
      </c>
      <c r="DA21" s="114">
        <f t="shared" si="7"/>
        <v>67.906976744186039</v>
      </c>
      <c r="DB21" s="114" t="e">
        <f t="shared" si="7"/>
        <v>#DIV/0!</v>
      </c>
      <c r="DC21" s="114" t="e">
        <f t="shared" si="7"/>
        <v>#DIV/0!</v>
      </c>
      <c r="DD21" s="114" t="e">
        <f t="shared" si="7"/>
        <v>#DIV/0!</v>
      </c>
      <c r="DE21" s="114">
        <f t="shared" si="7"/>
        <v>73.20852162685604</v>
      </c>
      <c r="DF21" s="114">
        <f t="shared" si="7"/>
        <v>73.20852162685604</v>
      </c>
      <c r="DG21" s="227"/>
      <c r="DH21" s="227"/>
      <c r="DI21" s="227">
        <v>1118</v>
      </c>
      <c r="DJ21" s="227">
        <v>307</v>
      </c>
      <c r="DK21" s="227">
        <v>257</v>
      </c>
      <c r="DL21" s="227">
        <v>972</v>
      </c>
      <c r="DM21" s="227">
        <v>196</v>
      </c>
      <c r="DN21" s="227">
        <v>0</v>
      </c>
      <c r="DO21" s="227">
        <v>0</v>
      </c>
      <c r="DP21" s="227">
        <v>0</v>
      </c>
      <c r="DQ21" s="227">
        <v>1425</v>
      </c>
      <c r="DR21" s="227">
        <v>1425</v>
      </c>
      <c r="DS21" s="227">
        <v>1858</v>
      </c>
      <c r="DT21" s="227">
        <v>60</v>
      </c>
      <c r="DU21" s="227">
        <v>1451</v>
      </c>
      <c r="DV21" s="227">
        <v>467</v>
      </c>
      <c r="DW21" s="227">
        <v>432</v>
      </c>
      <c r="DX21" s="227">
        <v>1195</v>
      </c>
      <c r="DY21" s="227">
        <v>291</v>
      </c>
      <c r="DZ21" s="227">
        <v>0</v>
      </c>
      <c r="EA21" s="227">
        <v>0</v>
      </c>
      <c r="EB21" s="227">
        <v>0</v>
      </c>
      <c r="EC21" s="227">
        <v>1918</v>
      </c>
      <c r="ED21" s="227">
        <v>1918</v>
      </c>
      <c r="EE21" s="111">
        <f t="shared" si="8"/>
        <v>0</v>
      </c>
      <c r="EF21" s="111">
        <f t="shared" si="8"/>
        <v>0</v>
      </c>
      <c r="EG21" s="111">
        <f t="shared" si="8"/>
        <v>77.050310130944183</v>
      </c>
      <c r="EH21" s="111">
        <f t="shared" si="8"/>
        <v>65.738758029978584</v>
      </c>
      <c r="EI21" s="111">
        <f t="shared" si="8"/>
        <v>59.490740740740748</v>
      </c>
      <c r="EJ21" s="111">
        <f t="shared" si="8"/>
        <v>81.338912133891213</v>
      </c>
      <c r="EK21" s="111">
        <f t="shared" si="8"/>
        <v>67.353951890034367</v>
      </c>
      <c r="EL21" s="111" t="e">
        <f t="shared" si="8"/>
        <v>#DIV/0!</v>
      </c>
      <c r="EM21" s="111" t="e">
        <f t="shared" si="8"/>
        <v>#DIV/0!</v>
      </c>
      <c r="EN21" s="111" t="e">
        <f t="shared" si="8"/>
        <v>#DIV/0!</v>
      </c>
      <c r="EO21" s="111">
        <f t="shared" si="8"/>
        <v>74.296141814389998</v>
      </c>
      <c r="EP21" s="111">
        <f t="shared" si="8"/>
        <v>74.296141814389998</v>
      </c>
    </row>
    <row r="22" spans="1:146" ht="22.5">
      <c r="A22" s="72">
        <v>19</v>
      </c>
      <c r="B22" s="194" t="s">
        <v>291</v>
      </c>
      <c r="C22" s="103"/>
      <c r="D22" s="103"/>
      <c r="E22" s="103">
        <v>3683</v>
      </c>
      <c r="F22" s="103">
        <v>1446</v>
      </c>
      <c r="G22" s="103">
        <v>715</v>
      </c>
      <c r="H22" s="103">
        <v>3744</v>
      </c>
      <c r="I22" s="103">
        <v>670</v>
      </c>
      <c r="J22" s="103">
        <v>5129</v>
      </c>
      <c r="K22" s="103">
        <v>0</v>
      </c>
      <c r="L22" s="103">
        <v>0</v>
      </c>
      <c r="M22" s="103">
        <v>0</v>
      </c>
      <c r="N22" s="103">
        <v>5129</v>
      </c>
      <c r="O22" s="103">
        <v>7373</v>
      </c>
      <c r="P22" s="103">
        <v>53</v>
      </c>
      <c r="Q22" s="103">
        <v>5300</v>
      </c>
      <c r="R22" s="103">
        <v>2126</v>
      </c>
      <c r="S22" s="103">
        <v>1361</v>
      </c>
      <c r="T22" s="103">
        <v>4839</v>
      </c>
      <c r="U22" s="103">
        <v>1226</v>
      </c>
      <c r="V22" s="103">
        <v>7426</v>
      </c>
      <c r="W22" s="103">
        <v>0</v>
      </c>
      <c r="X22" s="103">
        <v>0</v>
      </c>
      <c r="Y22" s="103">
        <v>0</v>
      </c>
      <c r="Z22" s="103">
        <v>7426</v>
      </c>
      <c r="AA22" s="112">
        <f t="shared" si="9"/>
        <v>0</v>
      </c>
      <c r="AB22" s="112">
        <f t="shared" si="9"/>
        <v>0</v>
      </c>
      <c r="AC22" s="112">
        <f t="shared" si="9"/>
        <v>69.490566037735846</v>
      </c>
      <c r="AD22" s="112">
        <f t="shared" si="9"/>
        <v>68.015051740357478</v>
      </c>
      <c r="AE22" s="112">
        <f t="shared" si="9"/>
        <v>52.534900808229246</v>
      </c>
      <c r="AF22" s="112">
        <f t="shared" si="9"/>
        <v>77.371357718536899</v>
      </c>
      <c r="AG22" s="112">
        <f t="shared" si="9"/>
        <v>54.649265905383359</v>
      </c>
      <c r="AH22" s="112">
        <f t="shared" si="9"/>
        <v>69.068138971182336</v>
      </c>
      <c r="AI22" s="112" t="e">
        <f t="shared" si="9"/>
        <v>#DIV/0!</v>
      </c>
      <c r="AJ22" s="112" t="e">
        <f t="shared" si="9"/>
        <v>#DIV/0!</v>
      </c>
      <c r="AK22" s="112" t="e">
        <f t="shared" si="9"/>
        <v>#DIV/0!</v>
      </c>
      <c r="AL22" s="112">
        <f t="shared" si="9"/>
        <v>69.068138971182336</v>
      </c>
      <c r="AM22" s="228"/>
      <c r="AN22" s="228"/>
      <c r="AO22" s="228">
        <v>1788</v>
      </c>
      <c r="AP22" s="228">
        <v>728</v>
      </c>
      <c r="AQ22" s="228">
        <v>578</v>
      </c>
      <c r="AR22" s="228">
        <v>1336</v>
      </c>
      <c r="AS22" s="228">
        <v>602</v>
      </c>
      <c r="AT22" s="228">
        <v>2516</v>
      </c>
      <c r="AU22" s="228">
        <v>0</v>
      </c>
      <c r="AV22" s="228">
        <v>0</v>
      </c>
      <c r="AW22" s="228">
        <v>0</v>
      </c>
      <c r="AX22" s="228">
        <v>2516</v>
      </c>
      <c r="AY22" s="228">
        <v>7186</v>
      </c>
      <c r="AZ22" s="228">
        <v>26</v>
      </c>
      <c r="BA22" s="228">
        <v>4833</v>
      </c>
      <c r="BB22" s="228">
        <v>2379</v>
      </c>
      <c r="BC22" s="228">
        <v>1160</v>
      </c>
      <c r="BD22" s="228">
        <v>5014</v>
      </c>
      <c r="BE22" s="228">
        <v>1038</v>
      </c>
      <c r="BF22" s="228">
        <v>7212</v>
      </c>
      <c r="BG22" s="228">
        <v>0</v>
      </c>
      <c r="BH22" s="228">
        <v>0</v>
      </c>
      <c r="BI22" s="228">
        <v>0</v>
      </c>
      <c r="BJ22" s="228">
        <v>7212</v>
      </c>
      <c r="BK22" s="113">
        <f t="shared" si="6"/>
        <v>0</v>
      </c>
      <c r="BL22" s="113">
        <f t="shared" si="6"/>
        <v>0</v>
      </c>
      <c r="BM22" s="113">
        <f t="shared" si="6"/>
        <v>36.995654872749846</v>
      </c>
      <c r="BN22" s="113">
        <f t="shared" si="6"/>
        <v>30.601092896174865</v>
      </c>
      <c r="BO22" s="113">
        <f t="shared" si="6"/>
        <v>49.827586206896548</v>
      </c>
      <c r="BP22" s="113">
        <f t="shared" si="6"/>
        <v>26.645392899880331</v>
      </c>
      <c r="BQ22" s="113">
        <f t="shared" si="6"/>
        <v>57.996146435452786</v>
      </c>
      <c r="BR22" s="113">
        <f t="shared" si="6"/>
        <v>34.886300610094288</v>
      </c>
      <c r="BS22" s="113" t="e">
        <f t="shared" si="6"/>
        <v>#DIV/0!</v>
      </c>
      <c r="BT22" s="113" t="e">
        <f t="shared" si="6"/>
        <v>#DIV/0!</v>
      </c>
      <c r="BU22" s="113" t="e">
        <f t="shared" si="6"/>
        <v>#DIV/0!</v>
      </c>
      <c r="BV22" s="113">
        <f t="shared" si="6"/>
        <v>34.886300610094288</v>
      </c>
      <c r="BW22" s="83"/>
      <c r="BX22" s="83"/>
      <c r="BY22" s="83">
        <v>2586</v>
      </c>
      <c r="BZ22" s="83">
        <v>1403</v>
      </c>
      <c r="CA22" s="83">
        <v>528</v>
      </c>
      <c r="CB22" s="83">
        <v>2864</v>
      </c>
      <c r="CC22" s="83">
        <v>597</v>
      </c>
      <c r="CD22" s="83">
        <v>3989</v>
      </c>
      <c r="CE22" s="83">
        <v>0</v>
      </c>
      <c r="CF22" s="83">
        <v>0</v>
      </c>
      <c r="CG22" s="83">
        <v>0</v>
      </c>
      <c r="CH22" s="83">
        <v>3989</v>
      </c>
      <c r="CI22" s="83">
        <v>5775</v>
      </c>
      <c r="CJ22" s="83">
        <v>15</v>
      </c>
      <c r="CK22" s="83">
        <v>3591</v>
      </c>
      <c r="CL22" s="83">
        <v>2199</v>
      </c>
      <c r="CM22" s="83">
        <v>1089</v>
      </c>
      <c r="CN22" s="83">
        <v>3815</v>
      </c>
      <c r="CO22" s="83">
        <v>886</v>
      </c>
      <c r="CP22" s="83">
        <v>5790</v>
      </c>
      <c r="CQ22" s="83">
        <v>0</v>
      </c>
      <c r="CR22" s="83">
        <v>0</v>
      </c>
      <c r="CS22" s="83">
        <v>0</v>
      </c>
      <c r="CT22" s="83">
        <v>5790</v>
      </c>
      <c r="CU22" s="94">
        <f t="shared" si="7"/>
        <v>0</v>
      </c>
      <c r="CV22" s="114">
        <f t="shared" si="7"/>
        <v>0</v>
      </c>
      <c r="CW22" s="114">
        <f t="shared" si="7"/>
        <v>72.013366750208846</v>
      </c>
      <c r="CX22" s="114">
        <f t="shared" si="7"/>
        <v>63.801728058208276</v>
      </c>
      <c r="CY22" s="114">
        <f t="shared" si="7"/>
        <v>48.484848484848484</v>
      </c>
      <c r="CZ22" s="114">
        <f t="shared" si="7"/>
        <v>75.072083879423317</v>
      </c>
      <c r="DA22" s="114">
        <f t="shared" si="7"/>
        <v>67.381489841986451</v>
      </c>
      <c r="DB22" s="114">
        <f t="shared" si="7"/>
        <v>68.894645941278071</v>
      </c>
      <c r="DC22" s="114" t="e">
        <f t="shared" si="7"/>
        <v>#DIV/0!</v>
      </c>
      <c r="DD22" s="114" t="e">
        <f t="shared" si="7"/>
        <v>#DIV/0!</v>
      </c>
      <c r="DE22" s="114" t="e">
        <f t="shared" si="7"/>
        <v>#DIV/0!</v>
      </c>
      <c r="DF22" s="114">
        <f t="shared" si="7"/>
        <v>68.894645941278071</v>
      </c>
      <c r="DG22" s="227"/>
      <c r="DH22" s="227"/>
      <c r="DI22" s="227">
        <v>2776</v>
      </c>
      <c r="DJ22" s="227">
        <v>1587</v>
      </c>
      <c r="DK22" s="227">
        <v>485</v>
      </c>
      <c r="DL22" s="227">
        <v>3127</v>
      </c>
      <c r="DM22" s="227">
        <v>751</v>
      </c>
      <c r="DN22" s="227">
        <v>4363</v>
      </c>
      <c r="DO22" s="227">
        <v>0</v>
      </c>
      <c r="DP22" s="227">
        <v>0</v>
      </c>
      <c r="DQ22" s="227">
        <v>0</v>
      </c>
      <c r="DR22" s="227">
        <v>4363</v>
      </c>
      <c r="DS22" s="227">
        <v>6235</v>
      </c>
      <c r="DT22" s="227">
        <v>75</v>
      </c>
      <c r="DU22" s="227">
        <v>3787</v>
      </c>
      <c r="DV22" s="227">
        <v>2523</v>
      </c>
      <c r="DW22" s="227">
        <v>1047</v>
      </c>
      <c r="DX22" s="227">
        <v>4126</v>
      </c>
      <c r="DY22" s="227">
        <v>1137</v>
      </c>
      <c r="DZ22" s="227">
        <v>6310</v>
      </c>
      <c r="EA22" s="227">
        <v>0</v>
      </c>
      <c r="EB22" s="227">
        <v>0</v>
      </c>
      <c r="EC22" s="227">
        <v>0</v>
      </c>
      <c r="ED22" s="227">
        <v>6310</v>
      </c>
      <c r="EE22" s="111">
        <f t="shared" si="8"/>
        <v>0</v>
      </c>
      <c r="EF22" s="111">
        <f t="shared" si="8"/>
        <v>0</v>
      </c>
      <c r="EG22" s="111">
        <f t="shared" si="8"/>
        <v>73.303406390282547</v>
      </c>
      <c r="EH22" s="111">
        <f t="shared" si="8"/>
        <v>62.901307966706298</v>
      </c>
      <c r="EI22" s="111">
        <f t="shared" si="8"/>
        <v>46.322827125119389</v>
      </c>
      <c r="EJ22" s="111">
        <f t="shared" si="8"/>
        <v>75.787687833252548</v>
      </c>
      <c r="EK22" s="111">
        <f t="shared" si="8"/>
        <v>66.051011433597182</v>
      </c>
      <c r="EL22" s="111">
        <f t="shared" si="8"/>
        <v>69.144215530903324</v>
      </c>
      <c r="EM22" s="111" t="e">
        <f t="shared" si="8"/>
        <v>#DIV/0!</v>
      </c>
      <c r="EN22" s="111" t="e">
        <f t="shared" si="8"/>
        <v>#DIV/0!</v>
      </c>
      <c r="EO22" s="111" t="e">
        <f t="shared" si="8"/>
        <v>#DIV/0!</v>
      </c>
      <c r="EP22" s="111">
        <f t="shared" si="8"/>
        <v>69.144215530903324</v>
      </c>
    </row>
    <row r="23" spans="1:146" ht="22.5">
      <c r="A23" s="476" t="s">
        <v>292</v>
      </c>
      <c r="B23" s="476"/>
      <c r="C23" s="26"/>
      <c r="D23" s="26"/>
      <c r="E23" s="283">
        <v>52044</v>
      </c>
      <c r="F23" s="283">
        <v>17387</v>
      </c>
      <c r="G23" s="283">
        <v>12921</v>
      </c>
      <c r="H23" s="283">
        <v>48866</v>
      </c>
      <c r="I23" s="283">
        <v>7644</v>
      </c>
      <c r="J23" s="283">
        <v>49235</v>
      </c>
      <c r="K23" s="283">
        <v>3846</v>
      </c>
      <c r="L23" s="283">
        <v>0</v>
      </c>
      <c r="M23" s="283">
        <v>16350</v>
      </c>
      <c r="N23" s="283">
        <v>69431</v>
      </c>
      <c r="O23" s="283">
        <v>118767</v>
      </c>
      <c r="P23" s="283">
        <v>6712</v>
      </c>
      <c r="Q23" s="283">
        <v>91571</v>
      </c>
      <c r="R23" s="283">
        <v>33908</v>
      </c>
      <c r="S23" s="283">
        <v>30677</v>
      </c>
      <c r="T23" s="283">
        <v>80250</v>
      </c>
      <c r="U23" s="283">
        <v>14552</v>
      </c>
      <c r="V23" s="283">
        <v>88189</v>
      </c>
      <c r="W23" s="283">
        <v>5799</v>
      </c>
      <c r="X23" s="283">
        <v>0</v>
      </c>
      <c r="Y23" s="283">
        <v>31490</v>
      </c>
      <c r="Z23" s="283">
        <v>125479</v>
      </c>
      <c r="AA23" s="115">
        <f t="shared" si="9"/>
        <v>0</v>
      </c>
      <c r="AB23" s="115">
        <f t="shared" si="9"/>
        <v>0</v>
      </c>
      <c r="AC23" s="115">
        <f t="shared" si="9"/>
        <v>56.834587369363668</v>
      </c>
      <c r="AD23" s="115">
        <f t="shared" si="9"/>
        <v>51.276984782352244</v>
      </c>
      <c r="AE23" s="115">
        <f t="shared" si="9"/>
        <v>42.119503210874598</v>
      </c>
      <c r="AF23" s="115">
        <f t="shared" si="9"/>
        <v>60.892211838006226</v>
      </c>
      <c r="AG23" s="115">
        <f t="shared" si="9"/>
        <v>52.528862012094557</v>
      </c>
      <c r="AH23" s="115">
        <f t="shared" si="9"/>
        <v>55.828958260100471</v>
      </c>
      <c r="AI23" s="115">
        <f t="shared" si="9"/>
        <v>66.32177961717538</v>
      </c>
      <c r="AJ23" s="115" t="e">
        <f t="shared" si="9"/>
        <v>#DIV/0!</v>
      </c>
      <c r="AK23" s="115">
        <f t="shared" si="9"/>
        <v>51.921244839631633</v>
      </c>
      <c r="AL23" s="115">
        <f t="shared" si="9"/>
        <v>55.332764845113523</v>
      </c>
      <c r="AM23" s="26"/>
      <c r="AN23" s="26"/>
      <c r="AO23" s="283">
        <v>37196</v>
      </c>
      <c r="AP23" s="283">
        <v>11923</v>
      </c>
      <c r="AQ23" s="283">
        <v>12135</v>
      </c>
      <c r="AR23" s="283">
        <v>28302</v>
      </c>
      <c r="AS23" s="283">
        <v>8682</v>
      </c>
      <c r="AT23" s="283">
        <v>35742</v>
      </c>
      <c r="AU23" s="283">
        <v>2286</v>
      </c>
      <c r="AV23" s="283">
        <v>0</v>
      </c>
      <c r="AW23" s="283">
        <v>11091</v>
      </c>
      <c r="AX23" s="283">
        <v>49119</v>
      </c>
      <c r="AY23" s="283">
        <v>98607</v>
      </c>
      <c r="AZ23" s="283">
        <v>6093</v>
      </c>
      <c r="BA23" s="283">
        <v>74325</v>
      </c>
      <c r="BB23" s="283">
        <v>30375</v>
      </c>
      <c r="BC23" s="283">
        <v>22970</v>
      </c>
      <c r="BD23" s="283">
        <v>68835</v>
      </c>
      <c r="BE23" s="283">
        <v>12895</v>
      </c>
      <c r="BF23" s="283">
        <f>SUM(BF4:BF22)</f>
        <v>78278</v>
      </c>
      <c r="BG23" s="283">
        <f>SUM(BG4:BG22)</f>
        <v>6096</v>
      </c>
      <c r="BH23" s="283">
        <v>0</v>
      </c>
      <c r="BI23" s="283">
        <f>SUM(BI4:BI22)</f>
        <v>24878</v>
      </c>
      <c r="BJ23" s="283">
        <f>SUM(BJ4:BJ22)</f>
        <v>109252</v>
      </c>
      <c r="BK23" s="115">
        <f t="shared" ref="BK23:BV25" si="10">AM23/AY23*100</f>
        <v>0</v>
      </c>
      <c r="BL23" s="115">
        <f t="shared" si="10"/>
        <v>0</v>
      </c>
      <c r="BM23" s="115">
        <f t="shared" si="10"/>
        <v>50.045072317524387</v>
      </c>
      <c r="BN23" s="115">
        <f t="shared" si="10"/>
        <v>39.252674897119341</v>
      </c>
      <c r="BO23" s="115">
        <f t="shared" si="10"/>
        <v>52.829777971266864</v>
      </c>
      <c r="BP23" s="115">
        <f t="shared" si="10"/>
        <v>41.115711483983439</v>
      </c>
      <c r="BQ23" s="115">
        <f t="shared" si="10"/>
        <v>67.328421868941447</v>
      </c>
      <c r="BR23" s="115">
        <f t="shared" si="10"/>
        <v>45.660338792508753</v>
      </c>
      <c r="BS23" s="115">
        <f t="shared" si="10"/>
        <v>37.5</v>
      </c>
      <c r="BT23" s="115" t="e">
        <f t="shared" si="10"/>
        <v>#DIV/0!</v>
      </c>
      <c r="BU23" s="115">
        <f t="shared" si="10"/>
        <v>44.581558003054909</v>
      </c>
      <c r="BV23" s="115">
        <f t="shared" si="10"/>
        <v>44.959360011716029</v>
      </c>
      <c r="BW23" s="26"/>
      <c r="BX23" s="26"/>
      <c r="BY23" s="283">
        <v>42470</v>
      </c>
      <c r="BZ23" s="283">
        <v>15258</v>
      </c>
      <c r="CA23" s="283">
        <v>9524</v>
      </c>
      <c r="CB23" s="283">
        <v>40856</v>
      </c>
      <c r="CC23" s="283">
        <v>7348</v>
      </c>
      <c r="CD23" s="283">
        <v>43589</v>
      </c>
      <c r="CE23" s="283">
        <v>2693</v>
      </c>
      <c r="CF23" s="283">
        <v>0</v>
      </c>
      <c r="CG23" s="283">
        <v>11446</v>
      </c>
      <c r="CH23" s="283">
        <v>57728</v>
      </c>
      <c r="CI23" s="283">
        <v>76752</v>
      </c>
      <c r="CJ23" s="283">
        <v>5510</v>
      </c>
      <c r="CK23" s="283">
        <v>57580</v>
      </c>
      <c r="CL23" s="283">
        <v>24682</v>
      </c>
      <c r="CM23" s="283">
        <v>17705</v>
      </c>
      <c r="CN23" s="283">
        <v>52937</v>
      </c>
      <c r="CO23" s="283">
        <v>11620</v>
      </c>
      <c r="CP23" s="283">
        <f>SUM(CP4:CP22)</f>
        <v>61866</v>
      </c>
      <c r="CQ23" s="283">
        <f>SUM(CQ4:CQ22)</f>
        <v>4235</v>
      </c>
      <c r="CR23" s="283">
        <v>0</v>
      </c>
      <c r="CS23" s="283">
        <f>SUM(CS4:CS22)</f>
        <v>16161</v>
      </c>
      <c r="CT23" s="283">
        <f>SUM(CT4:CT22)</f>
        <v>82262</v>
      </c>
      <c r="CU23" s="71">
        <f t="shared" si="7"/>
        <v>0</v>
      </c>
      <c r="CV23" s="115">
        <f t="shared" si="7"/>
        <v>0</v>
      </c>
      <c r="CW23" s="115">
        <f t="shared" si="7"/>
        <v>73.758249392150049</v>
      </c>
      <c r="CX23" s="115">
        <f t="shared" si="7"/>
        <v>61.81832914674662</v>
      </c>
      <c r="CY23" s="115">
        <f t="shared" si="7"/>
        <v>53.792713922620727</v>
      </c>
      <c r="CZ23" s="115">
        <f t="shared" si="7"/>
        <v>77.178532973156763</v>
      </c>
      <c r="DA23" s="115">
        <f t="shared" si="7"/>
        <v>63.235800344234086</v>
      </c>
      <c r="DB23" s="115">
        <f t="shared" si="7"/>
        <v>70.4571169947952</v>
      </c>
      <c r="DC23" s="115">
        <f t="shared" si="7"/>
        <v>63.58913813459268</v>
      </c>
      <c r="DD23" s="115" t="e">
        <f t="shared" si="7"/>
        <v>#DIV/0!</v>
      </c>
      <c r="DE23" s="115">
        <f t="shared" si="7"/>
        <v>70.824825196460623</v>
      </c>
      <c r="DF23" s="115">
        <f t="shared" si="7"/>
        <v>70.175779825435797</v>
      </c>
      <c r="DG23" s="26"/>
      <c r="DH23" s="26"/>
      <c r="DI23" s="283">
        <v>47872</v>
      </c>
      <c r="DJ23" s="283">
        <v>18175</v>
      </c>
      <c r="DK23" s="283">
        <v>9760</v>
      </c>
      <c r="DL23" s="283">
        <v>46535</v>
      </c>
      <c r="DM23" s="283">
        <v>9752</v>
      </c>
      <c r="DN23" s="283">
        <v>48795</v>
      </c>
      <c r="DO23" s="283">
        <v>2550</v>
      </c>
      <c r="DP23" s="283">
        <v>0</v>
      </c>
      <c r="DQ23" s="283">
        <v>14702</v>
      </c>
      <c r="DR23" s="283">
        <v>66047</v>
      </c>
      <c r="DS23" s="200">
        <v>87607</v>
      </c>
      <c r="DT23" s="200">
        <v>9575</v>
      </c>
      <c r="DU23" s="200">
        <v>66330</v>
      </c>
      <c r="DV23" s="200">
        <v>30852</v>
      </c>
      <c r="DW23" s="200">
        <v>19863</v>
      </c>
      <c r="DX23" s="200">
        <v>61265</v>
      </c>
      <c r="DY23" s="200">
        <v>16067</v>
      </c>
      <c r="DZ23" s="200">
        <v>71765</v>
      </c>
      <c r="EA23" s="200">
        <v>4262</v>
      </c>
      <c r="EB23" s="200">
        <v>2</v>
      </c>
      <c r="EC23" s="200">
        <v>21153</v>
      </c>
      <c r="ED23" s="200">
        <v>97182</v>
      </c>
      <c r="EE23" s="116">
        <f t="shared" si="8"/>
        <v>0</v>
      </c>
      <c r="EF23" s="116">
        <f t="shared" si="8"/>
        <v>0</v>
      </c>
      <c r="EG23" s="116">
        <f t="shared" si="8"/>
        <v>72.172470978441126</v>
      </c>
      <c r="EH23" s="116">
        <f t="shared" si="8"/>
        <v>58.910281343186831</v>
      </c>
      <c r="EI23" s="116">
        <f t="shared" si="8"/>
        <v>49.136585611438356</v>
      </c>
      <c r="EJ23" s="116">
        <f t="shared" si="8"/>
        <v>75.956908512201096</v>
      </c>
      <c r="EK23" s="116">
        <f t="shared" si="8"/>
        <v>60.695836185971238</v>
      </c>
      <c r="EL23" s="116">
        <f t="shared" si="8"/>
        <v>67.992754128056859</v>
      </c>
      <c r="EM23" s="116">
        <f t="shared" si="8"/>
        <v>59.831065227592681</v>
      </c>
      <c r="EN23" s="116">
        <f t="shared" si="8"/>
        <v>0</v>
      </c>
      <c r="EO23" s="116">
        <f t="shared" si="8"/>
        <v>69.503143762114121</v>
      </c>
      <c r="EP23" s="116">
        <f t="shared" si="8"/>
        <v>67.962174065156105</v>
      </c>
    </row>
    <row r="24" spans="1:146" ht="22.5">
      <c r="A24" s="476" t="s">
        <v>67</v>
      </c>
      <c r="B24" s="476" t="s">
        <v>67</v>
      </c>
      <c r="C24" s="26" t="s">
        <v>305</v>
      </c>
      <c r="D24" s="26" t="s">
        <v>305</v>
      </c>
      <c r="E24" s="26">
        <v>41018</v>
      </c>
      <c r="F24" s="26">
        <v>9755</v>
      </c>
      <c r="G24" s="26" t="s">
        <v>305</v>
      </c>
      <c r="H24" s="26" t="s">
        <v>305</v>
      </c>
      <c r="I24" s="26" t="s">
        <v>305</v>
      </c>
      <c r="J24" s="26">
        <v>37136</v>
      </c>
      <c r="K24" s="26">
        <v>3560</v>
      </c>
      <c r="L24" s="26">
        <v>0</v>
      </c>
      <c r="M24" s="26">
        <v>8838</v>
      </c>
      <c r="N24" s="26">
        <v>50773</v>
      </c>
      <c r="O24" s="26">
        <v>420598</v>
      </c>
      <c r="P24" s="26">
        <v>50064</v>
      </c>
      <c r="Q24" s="26">
        <v>340348</v>
      </c>
      <c r="R24" s="26">
        <v>130314</v>
      </c>
      <c r="S24" s="26" t="s">
        <v>305</v>
      </c>
      <c r="T24" s="26" t="s">
        <v>305</v>
      </c>
      <c r="U24" s="26" t="s">
        <v>305</v>
      </c>
      <c r="V24" s="26" t="s">
        <v>305</v>
      </c>
      <c r="W24" s="26" t="s">
        <v>305</v>
      </c>
      <c r="X24" s="26" t="s">
        <v>305</v>
      </c>
      <c r="Y24" s="26" t="s">
        <v>305</v>
      </c>
      <c r="Z24" s="26">
        <v>470662</v>
      </c>
      <c r="AA24" s="115" t="e">
        <f t="shared" si="9"/>
        <v>#VALUE!</v>
      </c>
      <c r="AB24" s="115" t="e">
        <f t="shared" si="9"/>
        <v>#VALUE!</v>
      </c>
      <c r="AC24" s="115">
        <f t="shared" si="9"/>
        <v>12.051782293417327</v>
      </c>
      <c r="AD24" s="115">
        <f t="shared" si="9"/>
        <v>7.4857651518639585</v>
      </c>
      <c r="AE24" s="115" t="e">
        <f t="shared" si="9"/>
        <v>#VALUE!</v>
      </c>
      <c r="AF24" s="115" t="e">
        <f t="shared" si="9"/>
        <v>#VALUE!</v>
      </c>
      <c r="AG24" s="115" t="e">
        <f t="shared" si="9"/>
        <v>#VALUE!</v>
      </c>
      <c r="AH24" s="115" t="e">
        <f t="shared" si="9"/>
        <v>#VALUE!</v>
      </c>
      <c r="AI24" s="115" t="e">
        <f t="shared" si="9"/>
        <v>#VALUE!</v>
      </c>
      <c r="AJ24" s="115" t="e">
        <f t="shared" si="9"/>
        <v>#VALUE!</v>
      </c>
      <c r="AK24" s="115" t="e">
        <f t="shared" si="9"/>
        <v>#VALUE!</v>
      </c>
      <c r="AL24" s="115">
        <f t="shared" si="9"/>
        <v>10.787571548159827</v>
      </c>
      <c r="AM24" s="26" t="s">
        <v>305</v>
      </c>
      <c r="AN24" s="26" t="s">
        <v>305</v>
      </c>
      <c r="AO24" s="26">
        <v>38240</v>
      </c>
      <c r="AP24" s="26">
        <v>8910</v>
      </c>
      <c r="AQ24" s="26" t="s">
        <v>305</v>
      </c>
      <c r="AR24" s="26" t="s">
        <v>305</v>
      </c>
      <c r="AS24" s="26" t="s">
        <v>305</v>
      </c>
      <c r="AT24" s="26">
        <v>35496</v>
      </c>
      <c r="AU24" s="26">
        <v>3798</v>
      </c>
      <c r="AV24" s="26">
        <v>0</v>
      </c>
      <c r="AW24" s="26">
        <v>7856</v>
      </c>
      <c r="AX24" s="26">
        <v>47150</v>
      </c>
      <c r="AY24" s="26">
        <v>434000</v>
      </c>
      <c r="AZ24" s="26">
        <v>56571</v>
      </c>
      <c r="BA24" s="26">
        <v>352702</v>
      </c>
      <c r="BB24" s="26">
        <v>137869</v>
      </c>
      <c r="BC24" s="26" t="s">
        <v>305</v>
      </c>
      <c r="BD24" s="26" t="s">
        <v>305</v>
      </c>
      <c r="BE24" s="26" t="s">
        <v>305</v>
      </c>
      <c r="BF24" s="26" t="s">
        <v>305</v>
      </c>
      <c r="BG24" s="26" t="s">
        <v>305</v>
      </c>
      <c r="BH24" s="26" t="s">
        <v>305</v>
      </c>
      <c r="BI24" s="26" t="s">
        <v>305</v>
      </c>
      <c r="BJ24" s="26">
        <v>490571</v>
      </c>
      <c r="BK24" s="115" t="e">
        <f t="shared" si="10"/>
        <v>#VALUE!</v>
      </c>
      <c r="BL24" s="115" t="e">
        <f t="shared" si="10"/>
        <v>#VALUE!</v>
      </c>
      <c r="BM24" s="115">
        <f t="shared" si="10"/>
        <v>10.842013938112061</v>
      </c>
      <c r="BN24" s="115">
        <f t="shared" si="10"/>
        <v>6.4626565797967634</v>
      </c>
      <c r="BO24" s="115" t="e">
        <f t="shared" si="10"/>
        <v>#VALUE!</v>
      </c>
      <c r="BP24" s="115" t="e">
        <f t="shared" si="10"/>
        <v>#VALUE!</v>
      </c>
      <c r="BQ24" s="115" t="e">
        <f t="shared" si="10"/>
        <v>#VALUE!</v>
      </c>
      <c r="BR24" s="115" t="e">
        <f t="shared" si="10"/>
        <v>#VALUE!</v>
      </c>
      <c r="BS24" s="115" t="e">
        <f t="shared" si="10"/>
        <v>#VALUE!</v>
      </c>
      <c r="BT24" s="115" t="e">
        <f t="shared" si="10"/>
        <v>#VALUE!</v>
      </c>
      <c r="BU24" s="115" t="e">
        <f t="shared" si="10"/>
        <v>#VALUE!</v>
      </c>
      <c r="BV24" s="115">
        <f t="shared" si="10"/>
        <v>9.6112489323665695</v>
      </c>
      <c r="BW24" s="26" t="s">
        <v>305</v>
      </c>
      <c r="BX24" s="26" t="s">
        <v>305</v>
      </c>
      <c r="BY24" s="26">
        <v>10368</v>
      </c>
      <c r="BZ24" s="26">
        <v>2795</v>
      </c>
      <c r="CA24" s="26" t="s">
        <v>305</v>
      </c>
      <c r="CB24" s="26" t="s">
        <v>305</v>
      </c>
      <c r="CC24" s="26" t="s">
        <v>305</v>
      </c>
      <c r="CD24" s="26">
        <v>10357</v>
      </c>
      <c r="CE24" s="26">
        <v>800</v>
      </c>
      <c r="CF24" s="26">
        <v>0</v>
      </c>
      <c r="CG24" s="26">
        <v>2006</v>
      </c>
      <c r="CH24" s="26">
        <v>13163</v>
      </c>
      <c r="CI24" s="26">
        <v>301699</v>
      </c>
      <c r="CJ24" s="26">
        <v>35882</v>
      </c>
      <c r="CK24" s="26">
        <v>228942</v>
      </c>
      <c r="CL24" s="26">
        <v>108639</v>
      </c>
      <c r="CM24" s="26" t="s">
        <v>305</v>
      </c>
      <c r="CN24" s="26" t="s">
        <v>305</v>
      </c>
      <c r="CO24" s="26" t="s">
        <v>305</v>
      </c>
      <c r="CP24" s="26" t="s">
        <v>305</v>
      </c>
      <c r="CQ24" s="26" t="s">
        <v>305</v>
      </c>
      <c r="CR24" s="26" t="s">
        <v>305</v>
      </c>
      <c r="CS24" s="26" t="s">
        <v>305</v>
      </c>
      <c r="CT24" s="26">
        <v>337581</v>
      </c>
      <c r="CU24" s="71" t="e">
        <f t="shared" si="7"/>
        <v>#VALUE!</v>
      </c>
      <c r="CV24" s="115" t="e">
        <f t="shared" si="7"/>
        <v>#VALUE!</v>
      </c>
      <c r="CW24" s="115">
        <f t="shared" si="7"/>
        <v>4.5286579133579679</v>
      </c>
      <c r="CX24" s="115">
        <f t="shared" si="7"/>
        <v>2.5727409125636282</v>
      </c>
      <c r="CY24" s="115" t="e">
        <f t="shared" si="7"/>
        <v>#VALUE!</v>
      </c>
      <c r="CZ24" s="115" t="e">
        <f t="shared" si="7"/>
        <v>#VALUE!</v>
      </c>
      <c r="DA24" s="115" t="e">
        <f t="shared" si="7"/>
        <v>#VALUE!</v>
      </c>
      <c r="DB24" s="115" t="e">
        <f t="shared" si="7"/>
        <v>#VALUE!</v>
      </c>
      <c r="DC24" s="115" t="e">
        <f t="shared" si="7"/>
        <v>#VALUE!</v>
      </c>
      <c r="DD24" s="115" t="e">
        <f t="shared" si="7"/>
        <v>#VALUE!</v>
      </c>
      <c r="DE24" s="115" t="e">
        <f t="shared" si="7"/>
        <v>#VALUE!</v>
      </c>
      <c r="DF24" s="115">
        <f t="shared" si="7"/>
        <v>3.8992123371872229</v>
      </c>
      <c r="DG24" s="26" t="s">
        <v>305</v>
      </c>
      <c r="DH24" s="26" t="s">
        <v>305</v>
      </c>
      <c r="DI24" s="26">
        <v>25824</v>
      </c>
      <c r="DJ24" s="26">
        <v>8146</v>
      </c>
      <c r="DK24" s="26" t="s">
        <v>305</v>
      </c>
      <c r="DL24" s="26" t="s">
        <v>305</v>
      </c>
      <c r="DM24" s="26" t="s">
        <v>305</v>
      </c>
      <c r="DN24" s="26">
        <v>25900</v>
      </c>
      <c r="DO24" s="26">
        <v>2297</v>
      </c>
      <c r="DP24" s="26">
        <v>0</v>
      </c>
      <c r="DQ24" s="26">
        <v>5773</v>
      </c>
      <c r="DR24" s="26">
        <v>33970</v>
      </c>
      <c r="DS24" s="26">
        <v>317735</v>
      </c>
      <c r="DT24" s="26">
        <v>54891</v>
      </c>
      <c r="DU24" s="26">
        <v>245820</v>
      </c>
      <c r="DV24" s="26">
        <v>126806</v>
      </c>
      <c r="DW24" s="26" t="s">
        <v>305</v>
      </c>
      <c r="DX24" s="26" t="s">
        <v>305</v>
      </c>
      <c r="DY24" s="26" t="s">
        <v>305</v>
      </c>
      <c r="DZ24" s="26" t="s">
        <v>305</v>
      </c>
      <c r="EA24" s="26" t="s">
        <v>305</v>
      </c>
      <c r="EB24" s="26" t="s">
        <v>305</v>
      </c>
      <c r="EC24" s="26" t="s">
        <v>305</v>
      </c>
      <c r="ED24" s="26">
        <v>372626</v>
      </c>
      <c r="EE24" s="116" t="e">
        <f t="shared" si="8"/>
        <v>#VALUE!</v>
      </c>
      <c r="EF24" s="116" t="e">
        <f t="shared" si="8"/>
        <v>#VALUE!</v>
      </c>
      <c r="EG24" s="116">
        <f t="shared" si="8"/>
        <v>10.505247742250427</v>
      </c>
      <c r="EH24" s="116">
        <f t="shared" si="8"/>
        <v>6.4239862467075692</v>
      </c>
      <c r="EI24" s="116" t="e">
        <f t="shared" si="8"/>
        <v>#VALUE!</v>
      </c>
      <c r="EJ24" s="116" t="e">
        <f t="shared" si="8"/>
        <v>#VALUE!</v>
      </c>
      <c r="EK24" s="116" t="e">
        <f t="shared" si="8"/>
        <v>#VALUE!</v>
      </c>
      <c r="EL24" s="116" t="e">
        <f t="shared" si="8"/>
        <v>#VALUE!</v>
      </c>
      <c r="EM24" s="116" t="e">
        <f t="shared" si="8"/>
        <v>#VALUE!</v>
      </c>
      <c r="EN24" s="116" t="e">
        <f t="shared" si="8"/>
        <v>#VALUE!</v>
      </c>
      <c r="EO24" s="116" t="e">
        <f t="shared" si="8"/>
        <v>#VALUE!</v>
      </c>
      <c r="EP24" s="116">
        <f t="shared" si="8"/>
        <v>9.1163794260196553</v>
      </c>
    </row>
    <row r="25" spans="1:146" ht="22.5">
      <c r="A25" s="476" t="s">
        <v>68</v>
      </c>
      <c r="B25" s="476"/>
      <c r="C25" s="26"/>
      <c r="D25" s="26"/>
      <c r="E25" s="26"/>
      <c r="F25" s="26"/>
      <c r="G25" s="26"/>
      <c r="H25" s="26"/>
      <c r="I25" s="26"/>
      <c r="J25" s="26"/>
      <c r="K25" s="26"/>
      <c r="L25" s="26"/>
      <c r="M25" s="26"/>
      <c r="N25" s="26"/>
      <c r="O25" s="26"/>
      <c r="P25" s="26"/>
      <c r="Q25" s="26"/>
      <c r="R25" s="26"/>
      <c r="S25" s="26"/>
      <c r="T25" s="26"/>
      <c r="U25" s="26"/>
      <c r="V25" s="26"/>
      <c r="W25" s="26"/>
      <c r="X25" s="26"/>
      <c r="Y25" s="26"/>
      <c r="Z25" s="26"/>
      <c r="AA25" s="115" t="e">
        <f t="shared" si="9"/>
        <v>#DIV/0!</v>
      </c>
      <c r="AB25" s="115" t="e">
        <f t="shared" si="9"/>
        <v>#DIV/0!</v>
      </c>
      <c r="AC25" s="115" t="e">
        <f t="shared" si="9"/>
        <v>#DIV/0!</v>
      </c>
      <c r="AD25" s="115" t="e">
        <f t="shared" si="9"/>
        <v>#DIV/0!</v>
      </c>
      <c r="AE25" s="115" t="e">
        <f t="shared" si="9"/>
        <v>#DIV/0!</v>
      </c>
      <c r="AF25" s="115" t="e">
        <f t="shared" si="9"/>
        <v>#DIV/0!</v>
      </c>
      <c r="AG25" s="115" t="e">
        <f t="shared" si="9"/>
        <v>#DIV/0!</v>
      </c>
      <c r="AH25" s="115" t="e">
        <f t="shared" si="9"/>
        <v>#DIV/0!</v>
      </c>
      <c r="AI25" s="115" t="e">
        <f t="shared" si="9"/>
        <v>#DIV/0!</v>
      </c>
      <c r="AJ25" s="115" t="e">
        <f t="shared" si="9"/>
        <v>#DIV/0!</v>
      </c>
      <c r="AK25" s="115" t="e">
        <f t="shared" si="9"/>
        <v>#DIV/0!</v>
      </c>
      <c r="AL25" s="115" t="e">
        <f t="shared" si="9"/>
        <v>#DIV/0!</v>
      </c>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115" t="e">
        <f t="shared" si="10"/>
        <v>#DIV/0!</v>
      </c>
      <c r="BL25" s="115" t="e">
        <f t="shared" si="10"/>
        <v>#DIV/0!</v>
      </c>
      <c r="BM25" s="115" t="e">
        <f t="shared" si="10"/>
        <v>#DIV/0!</v>
      </c>
      <c r="BN25" s="115" t="e">
        <f t="shared" si="10"/>
        <v>#DIV/0!</v>
      </c>
      <c r="BO25" s="115" t="e">
        <f t="shared" si="10"/>
        <v>#DIV/0!</v>
      </c>
      <c r="BP25" s="115" t="e">
        <f t="shared" si="10"/>
        <v>#DIV/0!</v>
      </c>
      <c r="BQ25" s="115" t="e">
        <f t="shared" si="10"/>
        <v>#DIV/0!</v>
      </c>
      <c r="BR25" s="115" t="e">
        <f t="shared" si="10"/>
        <v>#DIV/0!</v>
      </c>
      <c r="BS25" s="115" t="e">
        <f t="shared" si="10"/>
        <v>#DIV/0!</v>
      </c>
      <c r="BT25" s="115" t="e">
        <f t="shared" si="10"/>
        <v>#DIV/0!</v>
      </c>
      <c r="BU25" s="115" t="e">
        <f t="shared" si="10"/>
        <v>#DIV/0!</v>
      </c>
      <c r="BV25" s="115" t="e">
        <f t="shared" si="10"/>
        <v>#DIV/0!</v>
      </c>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71" t="e">
        <f t="shared" si="7"/>
        <v>#DIV/0!</v>
      </c>
      <c r="CV25" s="115" t="e">
        <f t="shared" si="7"/>
        <v>#DIV/0!</v>
      </c>
      <c r="CW25" s="115" t="e">
        <f t="shared" si="7"/>
        <v>#DIV/0!</v>
      </c>
      <c r="CX25" s="115" t="e">
        <f t="shared" si="7"/>
        <v>#DIV/0!</v>
      </c>
      <c r="CY25" s="115" t="e">
        <f t="shared" si="7"/>
        <v>#DIV/0!</v>
      </c>
      <c r="CZ25" s="115" t="e">
        <f t="shared" si="7"/>
        <v>#DIV/0!</v>
      </c>
      <c r="DA25" s="115" t="e">
        <f t="shared" si="7"/>
        <v>#DIV/0!</v>
      </c>
      <c r="DB25" s="115" t="e">
        <f t="shared" si="7"/>
        <v>#DIV/0!</v>
      </c>
      <c r="DC25" s="115" t="e">
        <f t="shared" si="7"/>
        <v>#DIV/0!</v>
      </c>
      <c r="DD25" s="115" t="e">
        <f t="shared" si="7"/>
        <v>#DIV/0!</v>
      </c>
      <c r="DE25" s="115" t="e">
        <f t="shared" si="7"/>
        <v>#DIV/0!</v>
      </c>
      <c r="DF25" s="115" t="e">
        <f t="shared" si="7"/>
        <v>#DIV/0!</v>
      </c>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116" t="e">
        <f t="shared" si="8"/>
        <v>#DIV/0!</v>
      </c>
      <c r="EF25" s="116" t="e">
        <f t="shared" si="8"/>
        <v>#DIV/0!</v>
      </c>
      <c r="EG25" s="116" t="e">
        <f t="shared" si="8"/>
        <v>#DIV/0!</v>
      </c>
      <c r="EH25" s="116" t="e">
        <f t="shared" si="8"/>
        <v>#DIV/0!</v>
      </c>
      <c r="EI25" s="116" t="e">
        <f t="shared" si="8"/>
        <v>#DIV/0!</v>
      </c>
      <c r="EJ25" s="116" t="e">
        <f t="shared" si="8"/>
        <v>#DIV/0!</v>
      </c>
      <c r="EK25" s="116" t="e">
        <f t="shared" si="8"/>
        <v>#DIV/0!</v>
      </c>
      <c r="EL25" s="116" t="e">
        <f t="shared" si="8"/>
        <v>#DIV/0!</v>
      </c>
      <c r="EM25" s="116" t="e">
        <f t="shared" si="8"/>
        <v>#DIV/0!</v>
      </c>
      <c r="EN25" s="116" t="e">
        <f t="shared" si="8"/>
        <v>#DIV/0!</v>
      </c>
      <c r="EO25" s="116" t="e">
        <f t="shared" si="8"/>
        <v>#DIV/0!</v>
      </c>
      <c r="EP25" s="116" t="e">
        <f t="shared" si="8"/>
        <v>#DIV/0!</v>
      </c>
    </row>
    <row r="26" spans="1:146">
      <c r="A26" s="73"/>
    </row>
  </sheetData>
  <mergeCells count="59">
    <mergeCell ref="EL2:EO2"/>
    <mergeCell ref="EP2:EP3"/>
    <mergeCell ref="A23:B23"/>
    <mergeCell ref="A24:B24"/>
    <mergeCell ref="A25:B25"/>
    <mergeCell ref="DS2:DV2"/>
    <mergeCell ref="DW2:DY2"/>
    <mergeCell ref="DZ2:EC2"/>
    <mergeCell ref="ED2:ED3"/>
    <mergeCell ref="EE2:EH2"/>
    <mergeCell ref="EI2:EK2"/>
    <mergeCell ref="DB2:DE2"/>
    <mergeCell ref="DF2:DF3"/>
    <mergeCell ref="DG2:DJ2"/>
    <mergeCell ref="DK2:DM2"/>
    <mergeCell ref="DN2:DQ2"/>
    <mergeCell ref="DR2:DR3"/>
    <mergeCell ref="CI2:CL2"/>
    <mergeCell ref="CM2:CO2"/>
    <mergeCell ref="CP2:CS2"/>
    <mergeCell ref="CT2:CT3"/>
    <mergeCell ref="CU2:CX2"/>
    <mergeCell ref="CY2:DA2"/>
    <mergeCell ref="AM2:AP2"/>
    <mergeCell ref="AQ2:AS2"/>
    <mergeCell ref="AT2:AW2"/>
    <mergeCell ref="CH2:CH3"/>
    <mergeCell ref="AY2:BB2"/>
    <mergeCell ref="BC2:BE2"/>
    <mergeCell ref="BF2:BI2"/>
    <mergeCell ref="BJ2:BJ3"/>
    <mergeCell ref="BK2:BN2"/>
    <mergeCell ref="BO2:BQ2"/>
    <mergeCell ref="BR2:BU2"/>
    <mergeCell ref="BV2:BV3"/>
    <mergeCell ref="BW2:BZ2"/>
    <mergeCell ref="CA2:CC2"/>
    <mergeCell ref="CD2:CG2"/>
    <mergeCell ref="A2:A3"/>
    <mergeCell ref="B2:B3"/>
    <mergeCell ref="C2:F2"/>
    <mergeCell ref="G2:I2"/>
    <mergeCell ref="J2:M2"/>
    <mergeCell ref="DS1:ED1"/>
    <mergeCell ref="EE1:EP1"/>
    <mergeCell ref="N2:N3"/>
    <mergeCell ref="C1:AL1"/>
    <mergeCell ref="AM1:BV1"/>
    <mergeCell ref="BW1:DF1"/>
    <mergeCell ref="DG1:DR1"/>
    <mergeCell ref="AX2:AX3"/>
    <mergeCell ref="O2:R2"/>
    <mergeCell ref="S2:U2"/>
    <mergeCell ref="V2:Y2"/>
    <mergeCell ref="Z2:Z3"/>
    <mergeCell ref="AA2:AD2"/>
    <mergeCell ref="AE2:AG2"/>
    <mergeCell ref="AH2:AK2"/>
    <mergeCell ref="AL2:AL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DF31"/>
  <sheetViews>
    <sheetView rightToLeft="1" zoomScale="70" zoomScaleNormal="70" workbookViewId="0">
      <selection activeCell="D30" sqref="D30:I31"/>
    </sheetView>
  </sheetViews>
  <sheetFormatPr defaultRowHeight="15.75"/>
  <cols>
    <col min="2" max="2" width="25.875" customWidth="1"/>
    <col min="3" max="4" width="8.125" bestFit="1" customWidth="1"/>
    <col min="7" max="13" width="8.125" bestFit="1" customWidth="1"/>
    <col min="16" max="22" width="8.125" bestFit="1" customWidth="1"/>
    <col min="23" max="24" width="8.75" bestFit="1" customWidth="1"/>
    <col min="25" max="26" width="8.125" bestFit="1" customWidth="1"/>
    <col min="27" max="27" width="8.75" bestFit="1" customWidth="1"/>
    <col min="28" max="31" width="8.125" bestFit="1" customWidth="1"/>
    <col min="34" max="40" width="8.125" bestFit="1" customWidth="1"/>
    <col min="43" max="49" width="8.125" bestFit="1" customWidth="1"/>
    <col min="50" max="51" width="8.75" bestFit="1" customWidth="1"/>
    <col min="52" max="53" width="8.125" bestFit="1" customWidth="1"/>
    <col min="54" max="54" width="8.75" bestFit="1" customWidth="1"/>
    <col min="55" max="58" width="8.125" bestFit="1" customWidth="1"/>
    <col min="61" max="67" width="8.125" bestFit="1" customWidth="1"/>
    <col min="70" max="76" width="8.125" bestFit="1" customWidth="1"/>
    <col min="77" max="78" width="8.75" bestFit="1" customWidth="1"/>
    <col min="79" max="80" width="8.125" bestFit="1" customWidth="1"/>
    <col min="81" max="81" width="8.75" bestFit="1" customWidth="1"/>
    <col min="82" max="85" width="8.125" bestFit="1" customWidth="1"/>
    <col min="88" max="94" width="8.125" bestFit="1" customWidth="1"/>
    <col min="97" max="101" width="8.125" bestFit="1" customWidth="1"/>
    <col min="102" max="102" width="10.625" bestFit="1" customWidth="1"/>
    <col min="103" max="103" width="10" bestFit="1" customWidth="1"/>
    <col min="104" max="105" width="8.75" bestFit="1" customWidth="1"/>
    <col min="106" max="107" width="8.875" bestFit="1" customWidth="1"/>
    <col min="108" max="108" width="10.25" bestFit="1" customWidth="1"/>
    <col min="109" max="109" width="8.875" bestFit="1" customWidth="1"/>
    <col min="110" max="110" width="8.25" bestFit="1" customWidth="1"/>
  </cols>
  <sheetData>
    <row r="1" spans="1:110" ht="25.5">
      <c r="B1" s="193" t="s">
        <v>33</v>
      </c>
      <c r="C1" s="478">
        <v>1397</v>
      </c>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08">
        <v>1398</v>
      </c>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79">
        <v>1399</v>
      </c>
      <c r="BF1" s="479"/>
      <c r="BG1" s="479"/>
      <c r="BH1" s="479"/>
      <c r="BI1" s="479"/>
      <c r="BJ1" s="479"/>
      <c r="BK1" s="479"/>
      <c r="BL1" s="479"/>
      <c r="BM1" s="479"/>
      <c r="BN1" s="479"/>
      <c r="BO1" s="479"/>
      <c r="BP1" s="479"/>
      <c r="BQ1" s="479"/>
      <c r="BR1" s="479"/>
      <c r="BS1" s="479"/>
      <c r="BT1" s="479"/>
      <c r="BU1" s="479"/>
      <c r="BV1" s="479"/>
      <c r="BW1" s="479"/>
      <c r="BX1" s="479"/>
      <c r="BY1" s="479"/>
      <c r="BZ1" s="479"/>
      <c r="CA1" s="479"/>
      <c r="CB1" s="479"/>
      <c r="CC1" s="479"/>
      <c r="CD1" s="479"/>
      <c r="CE1" s="479"/>
      <c r="CF1" s="416">
        <v>1400</v>
      </c>
      <c r="CG1" s="416"/>
      <c r="CH1" s="416"/>
      <c r="CI1" s="416"/>
      <c r="CJ1" s="416"/>
      <c r="CK1" s="416"/>
      <c r="CL1" s="416"/>
      <c r="CM1" s="416"/>
      <c r="CN1" s="416"/>
      <c r="CO1" s="416"/>
      <c r="CP1" s="416"/>
      <c r="CQ1" s="416"/>
      <c r="CR1" s="416"/>
      <c r="CS1" s="416"/>
      <c r="CT1" s="416"/>
      <c r="CU1" s="416"/>
      <c r="CV1" s="416"/>
      <c r="CW1" s="416"/>
      <c r="CX1" s="416"/>
      <c r="CY1" s="416"/>
      <c r="CZ1" s="416"/>
      <c r="DA1" s="416"/>
      <c r="DB1" s="416"/>
      <c r="DC1" s="416"/>
      <c r="DD1" s="416"/>
      <c r="DE1" s="416"/>
      <c r="DF1" s="416"/>
    </row>
    <row r="2" spans="1:110" ht="112.5" customHeight="1">
      <c r="A2" s="347" t="s">
        <v>69</v>
      </c>
      <c r="B2" s="373" t="s">
        <v>34</v>
      </c>
      <c r="C2" s="397" t="s">
        <v>133</v>
      </c>
      <c r="D2" s="397"/>
      <c r="E2" s="397"/>
      <c r="F2" s="397"/>
      <c r="G2" s="397" t="s">
        <v>134</v>
      </c>
      <c r="H2" s="397"/>
      <c r="I2" s="397"/>
      <c r="J2" s="397"/>
      <c r="K2" s="480" t="s">
        <v>135</v>
      </c>
      <c r="L2" s="397" t="s">
        <v>144</v>
      </c>
      <c r="M2" s="397"/>
      <c r="N2" s="397"/>
      <c r="O2" s="397"/>
      <c r="P2" s="397" t="s">
        <v>137</v>
      </c>
      <c r="Q2" s="397"/>
      <c r="R2" s="397"/>
      <c r="S2" s="397"/>
      <c r="T2" s="480" t="s">
        <v>138</v>
      </c>
      <c r="U2" s="397" t="s">
        <v>145</v>
      </c>
      <c r="V2" s="397"/>
      <c r="W2" s="397"/>
      <c r="X2" s="397"/>
      <c r="Y2" s="397" t="s">
        <v>139</v>
      </c>
      <c r="Z2" s="397"/>
      <c r="AA2" s="397"/>
      <c r="AB2" s="397"/>
      <c r="AC2" s="480" t="s">
        <v>140</v>
      </c>
      <c r="AD2" s="401" t="s">
        <v>133</v>
      </c>
      <c r="AE2" s="401"/>
      <c r="AF2" s="401"/>
      <c r="AG2" s="401"/>
      <c r="AH2" s="401" t="s">
        <v>134</v>
      </c>
      <c r="AI2" s="401"/>
      <c r="AJ2" s="401"/>
      <c r="AK2" s="401"/>
      <c r="AL2" s="474" t="s">
        <v>135</v>
      </c>
      <c r="AM2" s="401" t="s">
        <v>144</v>
      </c>
      <c r="AN2" s="401"/>
      <c r="AO2" s="401"/>
      <c r="AP2" s="401"/>
      <c r="AQ2" s="401" t="s">
        <v>137</v>
      </c>
      <c r="AR2" s="401"/>
      <c r="AS2" s="401"/>
      <c r="AT2" s="401"/>
      <c r="AU2" s="474" t="s">
        <v>138</v>
      </c>
      <c r="AV2" s="401" t="s">
        <v>145</v>
      </c>
      <c r="AW2" s="401"/>
      <c r="AX2" s="401"/>
      <c r="AY2" s="401"/>
      <c r="AZ2" s="401" t="s">
        <v>139</v>
      </c>
      <c r="BA2" s="401"/>
      <c r="BB2" s="401"/>
      <c r="BC2" s="401"/>
      <c r="BD2" s="474" t="s">
        <v>140</v>
      </c>
      <c r="BE2" s="481" t="s">
        <v>147</v>
      </c>
      <c r="BF2" s="481"/>
      <c r="BG2" s="481"/>
      <c r="BH2" s="481"/>
      <c r="BI2" s="481" t="s">
        <v>134</v>
      </c>
      <c r="BJ2" s="481"/>
      <c r="BK2" s="481"/>
      <c r="BL2" s="481"/>
      <c r="BM2" s="482" t="s">
        <v>135</v>
      </c>
      <c r="BN2" s="481" t="s">
        <v>136</v>
      </c>
      <c r="BO2" s="481"/>
      <c r="BP2" s="481"/>
      <c r="BQ2" s="481"/>
      <c r="BR2" s="481" t="s">
        <v>137</v>
      </c>
      <c r="BS2" s="481"/>
      <c r="BT2" s="481"/>
      <c r="BU2" s="481"/>
      <c r="BV2" s="482" t="s">
        <v>138</v>
      </c>
      <c r="BW2" s="481" t="s">
        <v>146</v>
      </c>
      <c r="BX2" s="481"/>
      <c r="BY2" s="481"/>
      <c r="BZ2" s="481"/>
      <c r="CA2" s="481" t="s">
        <v>142</v>
      </c>
      <c r="CB2" s="481"/>
      <c r="CC2" s="481"/>
      <c r="CD2" s="481"/>
      <c r="CE2" s="482" t="s">
        <v>143</v>
      </c>
      <c r="CF2" s="400" t="s">
        <v>147</v>
      </c>
      <c r="CG2" s="400"/>
      <c r="CH2" s="400"/>
      <c r="CI2" s="400"/>
      <c r="CJ2" s="400" t="s">
        <v>134</v>
      </c>
      <c r="CK2" s="400"/>
      <c r="CL2" s="400"/>
      <c r="CM2" s="400"/>
      <c r="CN2" s="378" t="s">
        <v>135</v>
      </c>
      <c r="CO2" s="400" t="s">
        <v>144</v>
      </c>
      <c r="CP2" s="400"/>
      <c r="CQ2" s="400"/>
      <c r="CR2" s="400"/>
      <c r="CS2" s="400" t="s">
        <v>137</v>
      </c>
      <c r="CT2" s="400"/>
      <c r="CU2" s="400"/>
      <c r="CV2" s="400"/>
      <c r="CW2" s="378" t="s">
        <v>138</v>
      </c>
      <c r="CX2" s="400" t="s">
        <v>141</v>
      </c>
      <c r="CY2" s="400"/>
      <c r="CZ2" s="400"/>
      <c r="DA2" s="400"/>
      <c r="DB2" s="400" t="s">
        <v>142</v>
      </c>
      <c r="DC2" s="400"/>
      <c r="DD2" s="400"/>
      <c r="DE2" s="400"/>
      <c r="DF2" s="378" t="s">
        <v>143</v>
      </c>
    </row>
    <row r="3" spans="1:110" ht="45">
      <c r="A3" s="349"/>
      <c r="B3" s="374"/>
      <c r="C3" s="41" t="s">
        <v>55</v>
      </c>
      <c r="D3" s="97" t="s">
        <v>56</v>
      </c>
      <c r="E3" s="86" t="s">
        <v>65</v>
      </c>
      <c r="F3" s="86" t="s">
        <v>66</v>
      </c>
      <c r="G3" s="86" t="s">
        <v>61</v>
      </c>
      <c r="H3" s="86" t="s">
        <v>62</v>
      </c>
      <c r="I3" s="86" t="s">
        <v>63</v>
      </c>
      <c r="J3" s="86" t="s">
        <v>64</v>
      </c>
      <c r="K3" s="480"/>
      <c r="L3" s="86" t="s">
        <v>55</v>
      </c>
      <c r="M3" s="86" t="s">
        <v>56</v>
      </c>
      <c r="N3" s="86" t="s">
        <v>65</v>
      </c>
      <c r="O3" s="86" t="s">
        <v>66</v>
      </c>
      <c r="P3" s="86" t="s">
        <v>61</v>
      </c>
      <c r="Q3" s="86" t="s">
        <v>62</v>
      </c>
      <c r="R3" s="86" t="s">
        <v>63</v>
      </c>
      <c r="S3" s="86" t="s">
        <v>64</v>
      </c>
      <c r="T3" s="480"/>
      <c r="U3" s="86" t="s">
        <v>55</v>
      </c>
      <c r="V3" s="86" t="s">
        <v>56</v>
      </c>
      <c r="W3" s="86" t="s">
        <v>65</v>
      </c>
      <c r="X3" s="86" t="s">
        <v>66</v>
      </c>
      <c r="Y3" s="86" t="s">
        <v>61</v>
      </c>
      <c r="Z3" s="86" t="s">
        <v>62</v>
      </c>
      <c r="AA3" s="86" t="s">
        <v>63</v>
      </c>
      <c r="AB3" s="86" t="s">
        <v>64</v>
      </c>
      <c r="AC3" s="480"/>
      <c r="AD3" s="57" t="s">
        <v>55</v>
      </c>
      <c r="AE3" s="57" t="s">
        <v>56</v>
      </c>
      <c r="AF3" s="104" t="s">
        <v>65</v>
      </c>
      <c r="AG3" s="104" t="s">
        <v>66</v>
      </c>
      <c r="AH3" s="88" t="s">
        <v>61</v>
      </c>
      <c r="AI3" s="88" t="s">
        <v>62</v>
      </c>
      <c r="AJ3" s="88" t="s">
        <v>63</v>
      </c>
      <c r="AK3" s="88" t="s">
        <v>64</v>
      </c>
      <c r="AL3" s="474"/>
      <c r="AM3" s="57" t="s">
        <v>55</v>
      </c>
      <c r="AN3" s="57" t="s">
        <v>56</v>
      </c>
      <c r="AO3" s="104" t="s">
        <v>65</v>
      </c>
      <c r="AP3" s="104" t="s">
        <v>66</v>
      </c>
      <c r="AQ3" s="88" t="s">
        <v>61</v>
      </c>
      <c r="AR3" s="88" t="s">
        <v>62</v>
      </c>
      <c r="AS3" s="88" t="s">
        <v>63</v>
      </c>
      <c r="AT3" s="88" t="s">
        <v>64</v>
      </c>
      <c r="AU3" s="474"/>
      <c r="AV3" s="57" t="s">
        <v>55</v>
      </c>
      <c r="AW3" s="57" t="s">
        <v>56</v>
      </c>
      <c r="AX3" s="104" t="s">
        <v>65</v>
      </c>
      <c r="AY3" s="104" t="s">
        <v>66</v>
      </c>
      <c r="AZ3" s="88" t="s">
        <v>61</v>
      </c>
      <c r="BA3" s="88" t="s">
        <v>62</v>
      </c>
      <c r="BB3" s="88" t="s">
        <v>63</v>
      </c>
      <c r="BC3" s="88" t="s">
        <v>64</v>
      </c>
      <c r="BD3" s="474"/>
      <c r="BE3" s="61" t="s">
        <v>55</v>
      </c>
      <c r="BF3" s="61" t="s">
        <v>56</v>
      </c>
      <c r="BG3" s="106" t="s">
        <v>65</v>
      </c>
      <c r="BH3" s="106" t="s">
        <v>66</v>
      </c>
      <c r="BI3" s="90" t="s">
        <v>61</v>
      </c>
      <c r="BJ3" s="90" t="s">
        <v>62</v>
      </c>
      <c r="BK3" s="90" t="s">
        <v>63</v>
      </c>
      <c r="BL3" s="90" t="s">
        <v>64</v>
      </c>
      <c r="BM3" s="482"/>
      <c r="BN3" s="61" t="s">
        <v>55</v>
      </c>
      <c r="BO3" s="61" t="s">
        <v>56</v>
      </c>
      <c r="BP3" s="106" t="s">
        <v>65</v>
      </c>
      <c r="BQ3" s="106" t="s">
        <v>66</v>
      </c>
      <c r="BR3" s="90" t="s">
        <v>61</v>
      </c>
      <c r="BS3" s="90" t="s">
        <v>62</v>
      </c>
      <c r="BT3" s="90" t="s">
        <v>63</v>
      </c>
      <c r="BU3" s="90" t="s">
        <v>64</v>
      </c>
      <c r="BV3" s="482"/>
      <c r="BW3" s="61" t="s">
        <v>55</v>
      </c>
      <c r="BX3" s="61" t="s">
        <v>56</v>
      </c>
      <c r="BY3" s="106" t="s">
        <v>65</v>
      </c>
      <c r="BZ3" s="106" t="s">
        <v>66</v>
      </c>
      <c r="CA3" s="90" t="s">
        <v>61</v>
      </c>
      <c r="CB3" s="90" t="s">
        <v>62</v>
      </c>
      <c r="CC3" s="90" t="s">
        <v>63</v>
      </c>
      <c r="CD3" s="90" t="s">
        <v>64</v>
      </c>
      <c r="CE3" s="482"/>
      <c r="CF3" s="16" t="s">
        <v>55</v>
      </c>
      <c r="CG3" s="16" t="s">
        <v>56</v>
      </c>
      <c r="CH3" s="110" t="s">
        <v>65</v>
      </c>
      <c r="CI3" s="110" t="s">
        <v>66</v>
      </c>
      <c r="CJ3" s="91" t="s">
        <v>61</v>
      </c>
      <c r="CK3" s="91" t="s">
        <v>62</v>
      </c>
      <c r="CL3" s="91" t="s">
        <v>63</v>
      </c>
      <c r="CM3" s="91" t="s">
        <v>64</v>
      </c>
      <c r="CN3" s="378"/>
      <c r="CO3" s="16" t="s">
        <v>55</v>
      </c>
      <c r="CP3" s="16" t="s">
        <v>56</v>
      </c>
      <c r="CQ3" s="110" t="s">
        <v>65</v>
      </c>
      <c r="CR3" s="110" t="s">
        <v>66</v>
      </c>
      <c r="CS3" s="91" t="s">
        <v>61</v>
      </c>
      <c r="CT3" s="91" t="s">
        <v>62</v>
      </c>
      <c r="CU3" s="91" t="s">
        <v>63</v>
      </c>
      <c r="CV3" s="91" t="s">
        <v>64</v>
      </c>
      <c r="CW3" s="378"/>
      <c r="CX3" s="16" t="s">
        <v>55</v>
      </c>
      <c r="CY3" s="16" t="s">
        <v>56</v>
      </c>
      <c r="CZ3" s="110" t="s">
        <v>65</v>
      </c>
      <c r="DA3" s="110" t="s">
        <v>66</v>
      </c>
      <c r="DB3" s="91" t="s">
        <v>61</v>
      </c>
      <c r="DC3" s="91" t="s">
        <v>62</v>
      </c>
      <c r="DD3" s="91" t="s">
        <v>63</v>
      </c>
      <c r="DE3" s="91" t="s">
        <v>64</v>
      </c>
      <c r="DF3" s="378"/>
    </row>
    <row r="4" spans="1:110" ht="22.5">
      <c r="A4" s="72">
        <v>1</v>
      </c>
      <c r="B4" s="194" t="s">
        <v>273</v>
      </c>
      <c r="C4" s="92"/>
      <c r="D4" s="92"/>
      <c r="E4" s="92">
        <v>27</v>
      </c>
      <c r="F4" s="92">
        <v>52</v>
      </c>
      <c r="G4" s="92">
        <v>79</v>
      </c>
      <c r="H4" s="92">
        <v>0</v>
      </c>
      <c r="I4" s="92">
        <v>0</v>
      </c>
      <c r="J4" s="92">
        <v>0</v>
      </c>
      <c r="K4" s="92">
        <v>79</v>
      </c>
      <c r="L4" s="92"/>
      <c r="M4" s="92"/>
      <c r="N4" s="92">
        <v>429</v>
      </c>
      <c r="O4" s="92">
        <v>484</v>
      </c>
      <c r="P4" s="92">
        <v>913</v>
      </c>
      <c r="Q4" s="92">
        <v>0</v>
      </c>
      <c r="R4" s="92">
        <v>0</v>
      </c>
      <c r="S4" s="92">
        <v>0</v>
      </c>
      <c r="T4" s="92">
        <v>913</v>
      </c>
      <c r="U4" s="119" t="e">
        <f t="shared" ref="U4:AC19" si="0">C4/L4</f>
        <v>#DIV/0!</v>
      </c>
      <c r="V4" s="119" t="e">
        <f t="shared" si="0"/>
        <v>#DIV/0!</v>
      </c>
      <c r="W4" s="119">
        <f t="shared" si="0"/>
        <v>6.2937062937062943E-2</v>
      </c>
      <c r="X4" s="119">
        <f t="shared" si="0"/>
        <v>0.10743801652892562</v>
      </c>
      <c r="Y4" s="120">
        <f t="shared" si="0"/>
        <v>8.6527929901423883E-2</v>
      </c>
      <c r="Z4" s="120" t="e">
        <f t="shared" si="0"/>
        <v>#DIV/0!</v>
      </c>
      <c r="AA4" s="120" t="e">
        <f t="shared" si="0"/>
        <v>#DIV/0!</v>
      </c>
      <c r="AB4" s="120" t="e">
        <f t="shared" si="0"/>
        <v>#DIV/0!</v>
      </c>
      <c r="AC4" s="120">
        <f>K4/T4</f>
        <v>8.6527929901423883E-2</v>
      </c>
      <c r="AD4" s="88"/>
      <c r="AE4" s="88"/>
      <c r="AF4" s="88">
        <v>36</v>
      </c>
      <c r="AG4" s="88">
        <v>47</v>
      </c>
      <c r="AH4" s="88">
        <v>83</v>
      </c>
      <c r="AI4" s="88">
        <v>0</v>
      </c>
      <c r="AJ4" s="88">
        <v>0</v>
      </c>
      <c r="AK4" s="88">
        <v>0</v>
      </c>
      <c r="AL4" s="88">
        <v>83</v>
      </c>
      <c r="AM4" s="88"/>
      <c r="AN4" s="88"/>
      <c r="AO4" s="88">
        <v>473</v>
      </c>
      <c r="AP4" s="88">
        <v>540</v>
      </c>
      <c r="AQ4" s="88">
        <v>1013</v>
      </c>
      <c r="AR4" s="88">
        <v>0</v>
      </c>
      <c r="AS4" s="88">
        <v>0</v>
      </c>
      <c r="AT4" s="88">
        <v>0</v>
      </c>
      <c r="AU4" s="88">
        <v>1013</v>
      </c>
      <c r="AV4" s="105" t="e">
        <f t="shared" ref="AV4:BD19" si="1">AD4/AM4</f>
        <v>#DIV/0!</v>
      </c>
      <c r="AW4" s="105" t="e">
        <f t="shared" si="1"/>
        <v>#DIV/0!</v>
      </c>
      <c r="AX4" s="105">
        <f t="shared" si="1"/>
        <v>7.6109936575052856E-2</v>
      </c>
      <c r="AY4" s="105">
        <f t="shared" si="1"/>
        <v>8.7037037037037038E-2</v>
      </c>
      <c r="AZ4" s="105">
        <f t="shared" si="1"/>
        <v>8.1934846989141163E-2</v>
      </c>
      <c r="BA4" s="105" t="e">
        <f t="shared" si="1"/>
        <v>#DIV/0!</v>
      </c>
      <c r="BB4" s="105" t="e">
        <f t="shared" si="1"/>
        <v>#DIV/0!</v>
      </c>
      <c r="BC4" s="105" t="e">
        <f t="shared" si="1"/>
        <v>#DIV/0!</v>
      </c>
      <c r="BD4" s="105">
        <f>AL4/AU4</f>
        <v>8.1934846989141163E-2</v>
      </c>
      <c r="BE4" s="107"/>
      <c r="BF4" s="107"/>
      <c r="BG4" s="107">
        <v>14</v>
      </c>
      <c r="BH4" s="107">
        <v>33</v>
      </c>
      <c r="BI4" s="107">
        <v>47</v>
      </c>
      <c r="BJ4" s="107">
        <v>0</v>
      </c>
      <c r="BK4" s="107">
        <v>0</v>
      </c>
      <c r="BL4" s="107">
        <v>0</v>
      </c>
      <c r="BM4" s="107">
        <v>47</v>
      </c>
      <c r="BN4" s="107"/>
      <c r="BO4" s="107"/>
      <c r="BP4" s="107">
        <v>388</v>
      </c>
      <c r="BQ4" s="107">
        <v>429</v>
      </c>
      <c r="BR4" s="107">
        <v>817</v>
      </c>
      <c r="BS4" s="107">
        <v>0</v>
      </c>
      <c r="BT4" s="107">
        <v>0</v>
      </c>
      <c r="BU4" s="107">
        <v>0</v>
      </c>
      <c r="BV4" s="107">
        <v>817</v>
      </c>
      <c r="BW4" s="121" t="e">
        <f t="shared" ref="BW4:CE19" si="2">BE4/BN4</f>
        <v>#DIV/0!</v>
      </c>
      <c r="BX4" s="121" t="e">
        <f t="shared" si="2"/>
        <v>#DIV/0!</v>
      </c>
      <c r="BY4" s="121">
        <f t="shared" si="2"/>
        <v>3.608247422680412E-2</v>
      </c>
      <c r="BZ4" s="121">
        <f t="shared" si="2"/>
        <v>7.6923076923076927E-2</v>
      </c>
      <c r="CA4" s="122">
        <f t="shared" si="2"/>
        <v>5.7527539779681759E-2</v>
      </c>
      <c r="CB4" s="122" t="e">
        <f t="shared" si="2"/>
        <v>#DIV/0!</v>
      </c>
      <c r="CC4" s="122" t="e">
        <f t="shared" si="2"/>
        <v>#DIV/0!</v>
      </c>
      <c r="CD4" s="122" t="e">
        <f t="shared" si="2"/>
        <v>#DIV/0!</v>
      </c>
      <c r="CE4" s="122">
        <f t="shared" si="2"/>
        <v>5.7527539779681759E-2</v>
      </c>
      <c r="CF4" s="69"/>
      <c r="CG4" s="69"/>
      <c r="CH4" s="69">
        <v>35</v>
      </c>
      <c r="CI4" s="69">
        <v>50</v>
      </c>
      <c r="CJ4" s="69">
        <v>85</v>
      </c>
      <c r="CK4" s="69">
        <v>0</v>
      </c>
      <c r="CL4" s="69">
        <v>0</v>
      </c>
      <c r="CM4" s="69">
        <v>0</v>
      </c>
      <c r="CN4" s="69">
        <v>85</v>
      </c>
      <c r="CO4" s="227"/>
      <c r="CP4" s="227"/>
      <c r="CQ4" s="227">
        <v>337</v>
      </c>
      <c r="CR4" s="227">
        <v>359</v>
      </c>
      <c r="CS4" s="227">
        <v>696</v>
      </c>
      <c r="CT4" s="227">
        <v>0</v>
      </c>
      <c r="CU4" s="227">
        <v>0</v>
      </c>
      <c r="CV4" s="227">
        <v>0</v>
      </c>
      <c r="CW4" s="227">
        <v>696</v>
      </c>
      <c r="CX4" s="124" t="e">
        <f>CF4/CO4</f>
        <v>#DIV/0!</v>
      </c>
      <c r="CY4" s="124" t="e">
        <f t="shared" ref="CY4:DF19" si="3">CG4/CP4</f>
        <v>#DIV/0!</v>
      </c>
      <c r="CZ4" s="124">
        <f t="shared" si="3"/>
        <v>0.10385756676557864</v>
      </c>
      <c r="DA4" s="124">
        <f t="shared" si="3"/>
        <v>0.1392757660167131</v>
      </c>
      <c r="DB4" s="125">
        <f t="shared" si="3"/>
        <v>0.1221264367816092</v>
      </c>
      <c r="DC4" s="125" t="e">
        <f t="shared" si="3"/>
        <v>#DIV/0!</v>
      </c>
      <c r="DD4" s="125" t="e">
        <f t="shared" si="3"/>
        <v>#DIV/0!</v>
      </c>
      <c r="DE4" s="125" t="e">
        <f t="shared" si="3"/>
        <v>#DIV/0!</v>
      </c>
      <c r="DF4" s="125">
        <f>CN4/CW4</f>
        <v>0.1221264367816092</v>
      </c>
    </row>
    <row r="5" spans="1:110" ht="22.5">
      <c r="A5" s="72">
        <v>2</v>
      </c>
      <c r="B5" s="194" t="s">
        <v>274</v>
      </c>
      <c r="C5" s="92"/>
      <c r="D5" s="92"/>
      <c r="E5" s="92">
        <v>182</v>
      </c>
      <c r="F5" s="92">
        <v>186</v>
      </c>
      <c r="G5" s="92">
        <v>0</v>
      </c>
      <c r="H5" s="92">
        <v>18</v>
      </c>
      <c r="I5" s="92">
        <v>0</v>
      </c>
      <c r="J5" s="92">
        <v>350</v>
      </c>
      <c r="K5" s="92">
        <v>368</v>
      </c>
      <c r="L5" s="92"/>
      <c r="M5" s="92"/>
      <c r="N5" s="92">
        <v>1473</v>
      </c>
      <c r="O5" s="92">
        <v>1496</v>
      </c>
      <c r="P5" s="92">
        <v>0</v>
      </c>
      <c r="Q5" s="92">
        <v>420</v>
      </c>
      <c r="R5" s="92">
        <v>0</v>
      </c>
      <c r="S5" s="92">
        <v>2549</v>
      </c>
      <c r="T5" s="92">
        <v>2969</v>
      </c>
      <c r="U5" s="119" t="e">
        <f t="shared" si="0"/>
        <v>#DIV/0!</v>
      </c>
      <c r="V5" s="119" t="e">
        <f t="shared" si="0"/>
        <v>#DIV/0!</v>
      </c>
      <c r="W5" s="119">
        <f t="shared" si="0"/>
        <v>0.12355736591989137</v>
      </c>
      <c r="X5" s="119">
        <f t="shared" si="0"/>
        <v>0.12433155080213903</v>
      </c>
      <c r="Y5" s="120" t="e">
        <f t="shared" si="0"/>
        <v>#DIV/0!</v>
      </c>
      <c r="Z5" s="120">
        <f t="shared" si="0"/>
        <v>4.2857142857142858E-2</v>
      </c>
      <c r="AA5" s="120" t="e">
        <f t="shared" si="0"/>
        <v>#DIV/0!</v>
      </c>
      <c r="AB5" s="120">
        <f t="shared" si="0"/>
        <v>0.13730874852883485</v>
      </c>
      <c r="AC5" s="120">
        <f>K5/T5</f>
        <v>0.12394745705624789</v>
      </c>
      <c r="AD5" s="93"/>
      <c r="AE5" s="93"/>
      <c r="AF5" s="93">
        <v>75</v>
      </c>
      <c r="AG5" s="93">
        <v>99</v>
      </c>
      <c r="AH5" s="228">
        <v>0</v>
      </c>
      <c r="AI5" s="228">
        <v>22</v>
      </c>
      <c r="AJ5" s="228">
        <v>0</v>
      </c>
      <c r="AK5" s="228">
        <v>152</v>
      </c>
      <c r="AL5" s="228">
        <v>174</v>
      </c>
      <c r="AM5" s="49"/>
      <c r="AN5" s="49"/>
      <c r="AO5" s="49">
        <v>1383</v>
      </c>
      <c r="AP5" s="49">
        <v>1488</v>
      </c>
      <c r="AQ5" s="49">
        <v>0</v>
      </c>
      <c r="AR5" s="49">
        <v>441</v>
      </c>
      <c r="AS5" s="49">
        <v>0</v>
      </c>
      <c r="AT5" s="49">
        <v>2430</v>
      </c>
      <c r="AU5" s="49">
        <v>2871</v>
      </c>
      <c r="AV5" s="105" t="e">
        <f t="shared" si="1"/>
        <v>#DIV/0!</v>
      </c>
      <c r="AW5" s="105" t="e">
        <f t="shared" si="1"/>
        <v>#DIV/0!</v>
      </c>
      <c r="AX5" s="105">
        <f t="shared" si="1"/>
        <v>5.4229934924078092E-2</v>
      </c>
      <c r="AY5" s="105">
        <f t="shared" si="1"/>
        <v>6.6532258064516125E-2</v>
      </c>
      <c r="AZ5" s="105" t="e">
        <f t="shared" si="1"/>
        <v>#DIV/0!</v>
      </c>
      <c r="BA5" s="105">
        <f t="shared" si="1"/>
        <v>4.9886621315192746E-2</v>
      </c>
      <c r="BB5" s="105" t="e">
        <f t="shared" si="1"/>
        <v>#DIV/0!</v>
      </c>
      <c r="BC5" s="105">
        <f t="shared" si="1"/>
        <v>6.2551440329218111E-2</v>
      </c>
      <c r="BD5" s="105">
        <f t="shared" si="1"/>
        <v>6.0606060606060608E-2</v>
      </c>
      <c r="BE5" s="107"/>
      <c r="BF5" s="107"/>
      <c r="BG5" s="107">
        <v>44</v>
      </c>
      <c r="BH5" s="107">
        <v>51</v>
      </c>
      <c r="BI5" s="229">
        <v>0</v>
      </c>
      <c r="BJ5" s="229">
        <v>12</v>
      </c>
      <c r="BK5" s="229">
        <v>0</v>
      </c>
      <c r="BL5" s="229">
        <v>83</v>
      </c>
      <c r="BM5" s="229">
        <v>95</v>
      </c>
      <c r="BN5" s="229"/>
      <c r="BO5" s="229"/>
      <c r="BP5" s="107">
        <v>974</v>
      </c>
      <c r="BQ5" s="107">
        <v>1064</v>
      </c>
      <c r="BR5" s="229">
        <v>0</v>
      </c>
      <c r="BS5" s="229">
        <v>311</v>
      </c>
      <c r="BT5" s="229">
        <v>0</v>
      </c>
      <c r="BU5" s="229">
        <v>1727</v>
      </c>
      <c r="BV5" s="229">
        <v>2038</v>
      </c>
      <c r="BW5" s="121" t="e">
        <f t="shared" si="2"/>
        <v>#DIV/0!</v>
      </c>
      <c r="BX5" s="121" t="e">
        <f t="shared" si="2"/>
        <v>#DIV/0!</v>
      </c>
      <c r="BY5" s="121">
        <f t="shared" si="2"/>
        <v>4.5174537987679675E-2</v>
      </c>
      <c r="BZ5" s="121">
        <f t="shared" si="2"/>
        <v>4.7932330827067667E-2</v>
      </c>
      <c r="CA5" s="122" t="e">
        <f t="shared" si="2"/>
        <v>#DIV/0!</v>
      </c>
      <c r="CB5" s="122">
        <f t="shared" si="2"/>
        <v>3.8585209003215437E-2</v>
      </c>
      <c r="CC5" s="122" t="e">
        <f t="shared" si="2"/>
        <v>#DIV/0!</v>
      </c>
      <c r="CD5" s="122">
        <f t="shared" si="2"/>
        <v>4.8060220034742328E-2</v>
      </c>
      <c r="CE5" s="122">
        <f t="shared" si="2"/>
        <v>4.6614327772325811E-2</v>
      </c>
      <c r="CF5" s="69"/>
      <c r="CG5" s="69"/>
      <c r="CH5" s="69">
        <v>60</v>
      </c>
      <c r="CI5" s="69">
        <v>58</v>
      </c>
      <c r="CJ5" s="227">
        <v>0</v>
      </c>
      <c r="CK5" s="227">
        <v>23</v>
      </c>
      <c r="CL5" s="227">
        <v>1</v>
      </c>
      <c r="CM5" s="227">
        <v>95</v>
      </c>
      <c r="CN5" s="227">
        <v>118</v>
      </c>
      <c r="CO5" s="227"/>
      <c r="CP5" s="227"/>
      <c r="CQ5" s="69">
        <v>927</v>
      </c>
      <c r="CR5" s="69">
        <v>974</v>
      </c>
      <c r="CS5" s="227">
        <v>0</v>
      </c>
      <c r="CT5" s="227">
        <v>297</v>
      </c>
      <c r="CU5" s="227">
        <v>0</v>
      </c>
      <c r="CV5" s="227">
        <v>1604</v>
      </c>
      <c r="CW5" s="227">
        <v>1901</v>
      </c>
      <c r="CX5" s="124" t="e">
        <f t="shared" ref="CX5:DF25" si="4">CF5/CO5</f>
        <v>#DIV/0!</v>
      </c>
      <c r="CY5" s="124" t="e">
        <f t="shared" si="3"/>
        <v>#DIV/0!</v>
      </c>
      <c r="CZ5" s="124">
        <f t="shared" si="3"/>
        <v>6.4724919093851127E-2</v>
      </c>
      <c r="DA5" s="124">
        <f t="shared" si="3"/>
        <v>5.9548254620123205E-2</v>
      </c>
      <c r="DB5" s="125" t="e">
        <f t="shared" si="3"/>
        <v>#DIV/0!</v>
      </c>
      <c r="DC5" s="125">
        <f t="shared" si="3"/>
        <v>7.7441077441077436E-2</v>
      </c>
      <c r="DD5" s="125" t="e">
        <f t="shared" si="3"/>
        <v>#DIV/0!</v>
      </c>
      <c r="DE5" s="125">
        <f t="shared" si="3"/>
        <v>5.922693266832918E-2</v>
      </c>
      <c r="DF5" s="125">
        <f t="shared" si="3"/>
        <v>6.2072593371909519E-2</v>
      </c>
    </row>
    <row r="6" spans="1:110" ht="22.5">
      <c r="A6" s="72">
        <v>3</v>
      </c>
      <c r="B6" s="194" t="s">
        <v>275</v>
      </c>
      <c r="C6" s="92"/>
      <c r="D6" s="92"/>
      <c r="E6" s="92">
        <v>144</v>
      </c>
      <c r="F6" s="92">
        <v>144</v>
      </c>
      <c r="G6" s="92">
        <v>288</v>
      </c>
      <c r="H6" s="92">
        <v>0</v>
      </c>
      <c r="I6" s="92">
        <v>0</v>
      </c>
      <c r="J6" s="92">
        <v>0</v>
      </c>
      <c r="K6" s="92">
        <v>288</v>
      </c>
      <c r="L6" s="92"/>
      <c r="M6" s="92"/>
      <c r="N6" s="92">
        <v>1578</v>
      </c>
      <c r="O6" s="92">
        <v>1538</v>
      </c>
      <c r="P6" s="92">
        <v>3116</v>
      </c>
      <c r="Q6" s="92">
        <v>0</v>
      </c>
      <c r="R6" s="92">
        <v>0</v>
      </c>
      <c r="S6" s="92">
        <v>0</v>
      </c>
      <c r="T6" s="92">
        <v>3116</v>
      </c>
      <c r="U6" s="120" t="e">
        <f t="shared" si="0"/>
        <v>#DIV/0!</v>
      </c>
      <c r="V6" s="120" t="e">
        <f t="shared" si="0"/>
        <v>#DIV/0!</v>
      </c>
      <c r="W6" s="120">
        <f t="shared" si="0"/>
        <v>9.125475285171103E-2</v>
      </c>
      <c r="X6" s="120">
        <f t="shared" si="0"/>
        <v>9.3628088426527964E-2</v>
      </c>
      <c r="Y6" s="120">
        <f t="shared" si="0"/>
        <v>9.2426187419768935E-2</v>
      </c>
      <c r="Z6" s="120" t="e">
        <f t="shared" si="0"/>
        <v>#DIV/0!</v>
      </c>
      <c r="AA6" s="120" t="e">
        <f t="shared" si="0"/>
        <v>#DIV/0!</v>
      </c>
      <c r="AB6" s="120" t="e">
        <f t="shared" si="0"/>
        <v>#DIV/0!</v>
      </c>
      <c r="AC6" s="120">
        <f t="shared" si="0"/>
        <v>9.2426187419768935E-2</v>
      </c>
      <c r="AD6" s="228"/>
      <c r="AE6" s="228"/>
      <c r="AF6" s="228">
        <v>112</v>
      </c>
      <c r="AG6" s="228">
        <v>114</v>
      </c>
      <c r="AH6" s="228">
        <v>226</v>
      </c>
      <c r="AI6" s="228">
        <v>0</v>
      </c>
      <c r="AJ6" s="228">
        <v>0</v>
      </c>
      <c r="AK6" s="228">
        <v>0</v>
      </c>
      <c r="AL6" s="228">
        <v>226</v>
      </c>
      <c r="AM6" s="49"/>
      <c r="AN6" s="49"/>
      <c r="AO6" s="49">
        <v>1564</v>
      </c>
      <c r="AP6" s="49">
        <v>1570</v>
      </c>
      <c r="AQ6" s="49">
        <v>3134</v>
      </c>
      <c r="AR6" s="49">
        <v>0</v>
      </c>
      <c r="AS6" s="49">
        <v>0</v>
      </c>
      <c r="AT6" s="49">
        <v>0</v>
      </c>
      <c r="AU6" s="49">
        <v>3134</v>
      </c>
      <c r="AV6" s="105" t="e">
        <f t="shared" si="1"/>
        <v>#DIV/0!</v>
      </c>
      <c r="AW6" s="105" t="e">
        <f t="shared" si="1"/>
        <v>#DIV/0!</v>
      </c>
      <c r="AX6" s="105">
        <f t="shared" si="1"/>
        <v>7.1611253196930943E-2</v>
      </c>
      <c r="AY6" s="105">
        <f t="shared" si="1"/>
        <v>7.2611464968152864E-2</v>
      </c>
      <c r="AZ6" s="105">
        <f t="shared" si="1"/>
        <v>7.211231652839821E-2</v>
      </c>
      <c r="BA6" s="105" t="e">
        <f t="shared" si="1"/>
        <v>#DIV/0!</v>
      </c>
      <c r="BB6" s="105" t="e">
        <f t="shared" si="1"/>
        <v>#DIV/0!</v>
      </c>
      <c r="BC6" s="105" t="e">
        <f t="shared" si="1"/>
        <v>#DIV/0!</v>
      </c>
      <c r="BD6" s="105">
        <f t="shared" si="1"/>
        <v>7.211231652839821E-2</v>
      </c>
      <c r="BE6" s="229"/>
      <c r="BF6" s="229"/>
      <c r="BG6" s="229">
        <v>80</v>
      </c>
      <c r="BH6" s="229">
        <v>89</v>
      </c>
      <c r="BI6" s="229">
        <v>169</v>
      </c>
      <c r="BJ6" s="229">
        <v>0</v>
      </c>
      <c r="BK6" s="229">
        <v>0</v>
      </c>
      <c r="BL6" s="229">
        <v>0</v>
      </c>
      <c r="BM6" s="229">
        <v>169</v>
      </c>
      <c r="BN6" s="229"/>
      <c r="BO6" s="229"/>
      <c r="BP6" s="229">
        <v>1232</v>
      </c>
      <c r="BQ6" s="229">
        <v>1273</v>
      </c>
      <c r="BR6" s="229">
        <v>2505</v>
      </c>
      <c r="BS6" s="229">
        <v>0</v>
      </c>
      <c r="BT6" s="229">
        <v>0</v>
      </c>
      <c r="BU6" s="229">
        <v>0</v>
      </c>
      <c r="BV6" s="229">
        <v>2505</v>
      </c>
      <c r="BW6" s="121" t="e">
        <f t="shared" si="2"/>
        <v>#DIV/0!</v>
      </c>
      <c r="BX6" s="121" t="e">
        <f t="shared" si="2"/>
        <v>#DIV/0!</v>
      </c>
      <c r="BY6" s="121">
        <f t="shared" si="2"/>
        <v>6.4935064935064929E-2</v>
      </c>
      <c r="BZ6" s="121">
        <f t="shared" si="2"/>
        <v>6.9913589945011789E-2</v>
      </c>
      <c r="CA6" s="122">
        <f t="shared" si="2"/>
        <v>6.7465069860279447E-2</v>
      </c>
      <c r="CB6" s="122" t="e">
        <f t="shared" si="2"/>
        <v>#DIV/0!</v>
      </c>
      <c r="CC6" s="122" t="e">
        <f t="shared" si="2"/>
        <v>#DIV/0!</v>
      </c>
      <c r="CD6" s="122" t="e">
        <f t="shared" si="2"/>
        <v>#DIV/0!</v>
      </c>
      <c r="CE6" s="122">
        <f t="shared" si="2"/>
        <v>6.7465069860279447E-2</v>
      </c>
      <c r="CF6" s="227"/>
      <c r="CG6" s="227"/>
      <c r="CH6" s="227">
        <v>105</v>
      </c>
      <c r="CI6" s="227">
        <v>122</v>
      </c>
      <c r="CJ6" s="227">
        <v>227</v>
      </c>
      <c r="CK6" s="227">
        <v>0</v>
      </c>
      <c r="CL6" s="227">
        <v>2</v>
      </c>
      <c r="CM6" s="227">
        <v>0</v>
      </c>
      <c r="CN6" s="227">
        <v>227</v>
      </c>
      <c r="CO6" s="227"/>
      <c r="CP6" s="227"/>
      <c r="CQ6" s="227">
        <v>1075</v>
      </c>
      <c r="CR6" s="227">
        <v>1153</v>
      </c>
      <c r="CS6" s="227">
        <v>2228</v>
      </c>
      <c r="CT6" s="227">
        <v>0</v>
      </c>
      <c r="CU6" s="227">
        <v>0</v>
      </c>
      <c r="CV6" s="227">
        <v>0</v>
      </c>
      <c r="CW6" s="227">
        <v>2228</v>
      </c>
      <c r="CX6" s="124" t="e">
        <f t="shared" si="4"/>
        <v>#DIV/0!</v>
      </c>
      <c r="CY6" s="124" t="e">
        <f t="shared" si="3"/>
        <v>#DIV/0!</v>
      </c>
      <c r="CZ6" s="124">
        <f t="shared" si="3"/>
        <v>9.7674418604651161E-2</v>
      </c>
      <c r="DA6" s="124">
        <f t="shared" si="3"/>
        <v>0.10581092801387684</v>
      </c>
      <c r="DB6" s="125">
        <f t="shared" si="3"/>
        <v>0.10188509874326751</v>
      </c>
      <c r="DC6" s="125" t="e">
        <f t="shared" si="3"/>
        <v>#DIV/0!</v>
      </c>
      <c r="DD6" s="125" t="e">
        <f t="shared" si="3"/>
        <v>#DIV/0!</v>
      </c>
      <c r="DE6" s="125" t="e">
        <f t="shared" si="3"/>
        <v>#DIV/0!</v>
      </c>
      <c r="DF6" s="125">
        <f t="shared" si="3"/>
        <v>0.10188509874326751</v>
      </c>
    </row>
    <row r="7" spans="1:110" ht="22.5">
      <c r="A7" s="72">
        <v>4</v>
      </c>
      <c r="B7" s="194" t="s">
        <v>276</v>
      </c>
      <c r="C7" s="92"/>
      <c r="D7" s="92"/>
      <c r="E7" s="92">
        <v>21</v>
      </c>
      <c r="F7" s="92">
        <v>19</v>
      </c>
      <c r="G7" s="92">
        <v>0</v>
      </c>
      <c r="H7" s="92">
        <v>40</v>
      </c>
      <c r="I7" s="92">
        <v>0</v>
      </c>
      <c r="J7" s="92">
        <v>0</v>
      </c>
      <c r="K7" s="92">
        <v>40</v>
      </c>
      <c r="L7" s="92"/>
      <c r="M7" s="92"/>
      <c r="N7" s="92">
        <v>191</v>
      </c>
      <c r="O7" s="92">
        <v>202</v>
      </c>
      <c r="P7" s="92">
        <v>0</v>
      </c>
      <c r="Q7" s="92">
        <v>393</v>
      </c>
      <c r="R7" s="92">
        <v>0</v>
      </c>
      <c r="S7" s="92">
        <v>0</v>
      </c>
      <c r="T7" s="92">
        <v>393</v>
      </c>
      <c r="U7" s="120" t="e">
        <f t="shared" si="0"/>
        <v>#DIV/0!</v>
      </c>
      <c r="V7" s="120" t="e">
        <f t="shared" si="0"/>
        <v>#DIV/0!</v>
      </c>
      <c r="W7" s="120">
        <f t="shared" si="0"/>
        <v>0.1099476439790576</v>
      </c>
      <c r="X7" s="120">
        <f t="shared" si="0"/>
        <v>9.405940594059406E-2</v>
      </c>
      <c r="Y7" s="120" t="e">
        <f t="shared" si="0"/>
        <v>#DIV/0!</v>
      </c>
      <c r="Z7" s="120">
        <f t="shared" si="0"/>
        <v>0.10178117048346055</v>
      </c>
      <c r="AA7" s="120" t="e">
        <f t="shared" si="0"/>
        <v>#DIV/0!</v>
      </c>
      <c r="AB7" s="120" t="e">
        <f t="shared" si="0"/>
        <v>#DIV/0!</v>
      </c>
      <c r="AC7" s="120">
        <f t="shared" si="0"/>
        <v>0.10178117048346055</v>
      </c>
      <c r="AD7" s="228"/>
      <c r="AE7" s="228"/>
      <c r="AF7" s="228">
        <v>20</v>
      </c>
      <c r="AG7" s="228">
        <v>30</v>
      </c>
      <c r="AH7" s="228">
        <v>0</v>
      </c>
      <c r="AI7" s="228">
        <v>50</v>
      </c>
      <c r="AJ7" s="228">
        <v>0</v>
      </c>
      <c r="AK7" s="228">
        <v>0</v>
      </c>
      <c r="AL7" s="228">
        <v>50</v>
      </c>
      <c r="AM7" s="49"/>
      <c r="AN7" s="49"/>
      <c r="AO7" s="49">
        <v>216</v>
      </c>
      <c r="AP7" s="49">
        <v>238</v>
      </c>
      <c r="AQ7" s="49">
        <v>0</v>
      </c>
      <c r="AR7" s="49">
        <v>454</v>
      </c>
      <c r="AS7" s="49">
        <v>0</v>
      </c>
      <c r="AT7" s="49">
        <v>0</v>
      </c>
      <c r="AU7" s="49">
        <v>454</v>
      </c>
      <c r="AV7" s="105" t="e">
        <f t="shared" si="1"/>
        <v>#DIV/0!</v>
      </c>
      <c r="AW7" s="105" t="e">
        <f t="shared" si="1"/>
        <v>#DIV/0!</v>
      </c>
      <c r="AX7" s="105">
        <f t="shared" si="1"/>
        <v>9.2592592592592587E-2</v>
      </c>
      <c r="AY7" s="105">
        <f t="shared" si="1"/>
        <v>0.12605042016806722</v>
      </c>
      <c r="AZ7" s="105" t="e">
        <f t="shared" si="1"/>
        <v>#DIV/0!</v>
      </c>
      <c r="BA7" s="105">
        <f t="shared" si="1"/>
        <v>0.11013215859030837</v>
      </c>
      <c r="BB7" s="105" t="e">
        <f t="shared" si="1"/>
        <v>#DIV/0!</v>
      </c>
      <c r="BC7" s="105" t="e">
        <f t="shared" si="1"/>
        <v>#DIV/0!</v>
      </c>
      <c r="BD7" s="105">
        <f t="shared" si="1"/>
        <v>0.11013215859030837</v>
      </c>
      <c r="BE7" s="229"/>
      <c r="BF7" s="229"/>
      <c r="BG7" s="229">
        <v>26</v>
      </c>
      <c r="BH7" s="229">
        <v>29</v>
      </c>
      <c r="BI7" s="229">
        <v>0</v>
      </c>
      <c r="BJ7" s="229">
        <v>55</v>
      </c>
      <c r="BK7" s="229">
        <v>0</v>
      </c>
      <c r="BL7" s="229">
        <v>0</v>
      </c>
      <c r="BM7" s="229">
        <v>55</v>
      </c>
      <c r="BN7" s="229"/>
      <c r="BO7" s="229"/>
      <c r="BP7" s="229">
        <v>212</v>
      </c>
      <c r="BQ7" s="229">
        <v>211</v>
      </c>
      <c r="BR7" s="229">
        <v>0</v>
      </c>
      <c r="BS7" s="229">
        <v>423</v>
      </c>
      <c r="BT7" s="229">
        <v>0</v>
      </c>
      <c r="BU7" s="229">
        <v>0</v>
      </c>
      <c r="BV7" s="229">
        <v>423</v>
      </c>
      <c r="BW7" s="121" t="e">
        <f t="shared" si="2"/>
        <v>#DIV/0!</v>
      </c>
      <c r="BX7" s="121" t="e">
        <f t="shared" si="2"/>
        <v>#DIV/0!</v>
      </c>
      <c r="BY7" s="121">
        <f t="shared" si="2"/>
        <v>0.12264150943396226</v>
      </c>
      <c r="BZ7" s="121">
        <f t="shared" si="2"/>
        <v>0.13744075829383887</v>
      </c>
      <c r="CA7" s="122" t="e">
        <f t="shared" si="2"/>
        <v>#DIV/0!</v>
      </c>
      <c r="CB7" s="122">
        <f t="shared" si="2"/>
        <v>0.13002364066193853</v>
      </c>
      <c r="CC7" s="122" t="e">
        <f t="shared" si="2"/>
        <v>#DIV/0!</v>
      </c>
      <c r="CD7" s="122" t="e">
        <f t="shared" si="2"/>
        <v>#DIV/0!</v>
      </c>
      <c r="CE7" s="122">
        <f t="shared" si="2"/>
        <v>0.13002364066193853</v>
      </c>
      <c r="CF7" s="227"/>
      <c r="CG7" s="227"/>
      <c r="CH7" s="227">
        <v>17</v>
      </c>
      <c r="CI7" s="227">
        <v>28</v>
      </c>
      <c r="CJ7" s="227">
        <v>0</v>
      </c>
      <c r="CK7" s="227">
        <v>45</v>
      </c>
      <c r="CL7" s="227">
        <v>3</v>
      </c>
      <c r="CM7" s="227">
        <v>0</v>
      </c>
      <c r="CN7" s="227">
        <v>45</v>
      </c>
      <c r="CO7" s="227"/>
      <c r="CP7" s="227"/>
      <c r="CQ7" s="227">
        <v>161</v>
      </c>
      <c r="CR7" s="227">
        <v>171</v>
      </c>
      <c r="CS7" s="227">
        <v>0</v>
      </c>
      <c r="CT7" s="227">
        <v>332</v>
      </c>
      <c r="CU7" s="227">
        <v>0</v>
      </c>
      <c r="CV7" s="227">
        <v>0</v>
      </c>
      <c r="CW7" s="227">
        <v>332</v>
      </c>
      <c r="CX7" s="124" t="e">
        <f t="shared" si="4"/>
        <v>#DIV/0!</v>
      </c>
      <c r="CY7" s="124" t="e">
        <f t="shared" si="3"/>
        <v>#DIV/0!</v>
      </c>
      <c r="CZ7" s="124">
        <f t="shared" si="3"/>
        <v>0.10559006211180125</v>
      </c>
      <c r="DA7" s="124">
        <f t="shared" si="3"/>
        <v>0.16374269005847952</v>
      </c>
      <c r="DB7" s="125" t="e">
        <f t="shared" si="3"/>
        <v>#DIV/0!</v>
      </c>
      <c r="DC7" s="125">
        <f t="shared" si="3"/>
        <v>0.13554216867469879</v>
      </c>
      <c r="DD7" s="125" t="e">
        <f t="shared" si="3"/>
        <v>#DIV/0!</v>
      </c>
      <c r="DE7" s="125" t="e">
        <f t="shared" si="3"/>
        <v>#DIV/0!</v>
      </c>
      <c r="DF7" s="125">
        <f t="shared" si="3"/>
        <v>0.13554216867469879</v>
      </c>
    </row>
    <row r="8" spans="1:110" ht="22.5">
      <c r="A8" s="72">
        <v>5</v>
      </c>
      <c r="B8" s="194" t="s">
        <v>277</v>
      </c>
      <c r="C8" s="92"/>
      <c r="D8" s="92"/>
      <c r="E8" s="92">
        <v>144</v>
      </c>
      <c r="F8" s="92">
        <v>154</v>
      </c>
      <c r="G8" s="92">
        <v>292</v>
      </c>
      <c r="H8" s="92">
        <v>6</v>
      </c>
      <c r="I8" s="92">
        <v>0</v>
      </c>
      <c r="J8" s="92">
        <v>0</v>
      </c>
      <c r="K8" s="92">
        <v>298</v>
      </c>
      <c r="L8" s="92"/>
      <c r="M8" s="92"/>
      <c r="N8" s="92">
        <v>1930</v>
      </c>
      <c r="O8" s="92">
        <v>2006</v>
      </c>
      <c r="P8" s="92">
        <v>3713</v>
      </c>
      <c r="Q8" s="92">
        <v>223</v>
      </c>
      <c r="R8" s="92">
        <v>0</v>
      </c>
      <c r="S8" s="92">
        <v>0</v>
      </c>
      <c r="T8" s="92">
        <v>3936</v>
      </c>
      <c r="U8" s="120" t="e">
        <f t="shared" si="0"/>
        <v>#DIV/0!</v>
      </c>
      <c r="V8" s="120" t="e">
        <f t="shared" si="0"/>
        <v>#DIV/0!</v>
      </c>
      <c r="W8" s="120">
        <f t="shared" si="0"/>
        <v>7.4611398963730563E-2</v>
      </c>
      <c r="X8" s="120">
        <f t="shared" si="0"/>
        <v>7.6769690927218345E-2</v>
      </c>
      <c r="Y8" s="120">
        <f t="shared" si="0"/>
        <v>7.8642607056288713E-2</v>
      </c>
      <c r="Z8" s="120">
        <f t="shared" si="0"/>
        <v>2.6905829596412557E-2</v>
      </c>
      <c r="AA8" s="120" t="e">
        <f t="shared" si="0"/>
        <v>#DIV/0!</v>
      </c>
      <c r="AB8" s="120" t="e">
        <f t="shared" si="0"/>
        <v>#DIV/0!</v>
      </c>
      <c r="AC8" s="120">
        <f t="shared" si="0"/>
        <v>7.5711382113821141E-2</v>
      </c>
      <c r="AD8" s="228"/>
      <c r="AE8" s="228"/>
      <c r="AF8" s="228">
        <v>162</v>
      </c>
      <c r="AG8" s="228">
        <v>151</v>
      </c>
      <c r="AH8" s="228">
        <v>312</v>
      </c>
      <c r="AI8" s="228">
        <v>1</v>
      </c>
      <c r="AJ8" s="228">
        <v>0</v>
      </c>
      <c r="AK8" s="228">
        <v>0</v>
      </c>
      <c r="AL8" s="228">
        <v>313</v>
      </c>
      <c r="AM8" s="49"/>
      <c r="AN8" s="49"/>
      <c r="AO8" s="49">
        <v>1902</v>
      </c>
      <c r="AP8" s="49">
        <v>1978</v>
      </c>
      <c r="AQ8" s="49">
        <v>3617</v>
      </c>
      <c r="AR8" s="49">
        <v>263</v>
      </c>
      <c r="AS8" s="49">
        <v>0</v>
      </c>
      <c r="AT8" s="49">
        <v>0</v>
      </c>
      <c r="AU8" s="49">
        <v>3880</v>
      </c>
      <c r="AV8" s="105" t="e">
        <f t="shared" si="1"/>
        <v>#DIV/0!</v>
      </c>
      <c r="AW8" s="105" t="e">
        <f t="shared" si="1"/>
        <v>#DIV/0!</v>
      </c>
      <c r="AX8" s="105">
        <f t="shared" si="1"/>
        <v>8.5173501577287064E-2</v>
      </c>
      <c r="AY8" s="105">
        <f t="shared" si="1"/>
        <v>7.6339737108190087E-2</v>
      </c>
      <c r="AZ8" s="105">
        <f t="shared" si="1"/>
        <v>8.6259330937240808E-2</v>
      </c>
      <c r="BA8" s="105">
        <f t="shared" si="1"/>
        <v>3.8022813688212928E-3</v>
      </c>
      <c r="BB8" s="105" t="e">
        <f t="shared" si="1"/>
        <v>#DIV/0!</v>
      </c>
      <c r="BC8" s="105" t="e">
        <f t="shared" si="1"/>
        <v>#DIV/0!</v>
      </c>
      <c r="BD8" s="105">
        <f t="shared" si="1"/>
        <v>8.067010309278351E-2</v>
      </c>
      <c r="BE8" s="229"/>
      <c r="BF8" s="229"/>
      <c r="BG8" s="229">
        <v>138</v>
      </c>
      <c r="BH8" s="229">
        <v>129</v>
      </c>
      <c r="BI8" s="229">
        <v>263</v>
      </c>
      <c r="BJ8" s="229">
        <v>4</v>
      </c>
      <c r="BK8" s="229">
        <v>0</v>
      </c>
      <c r="BL8" s="229">
        <v>0</v>
      </c>
      <c r="BM8" s="229">
        <v>267</v>
      </c>
      <c r="BN8" s="229"/>
      <c r="BO8" s="229"/>
      <c r="BP8" s="229">
        <v>1570</v>
      </c>
      <c r="BQ8" s="229">
        <v>1641</v>
      </c>
      <c r="BR8" s="229">
        <v>3075</v>
      </c>
      <c r="BS8" s="229">
        <v>136</v>
      </c>
      <c r="BT8" s="229">
        <v>0</v>
      </c>
      <c r="BU8" s="229">
        <v>0</v>
      </c>
      <c r="BV8" s="229">
        <v>3211</v>
      </c>
      <c r="BW8" s="121" t="e">
        <f t="shared" si="2"/>
        <v>#DIV/0!</v>
      </c>
      <c r="BX8" s="121" t="e">
        <f t="shared" si="2"/>
        <v>#DIV/0!</v>
      </c>
      <c r="BY8" s="121">
        <f t="shared" si="2"/>
        <v>8.7898089171974517E-2</v>
      </c>
      <c r="BZ8" s="121">
        <f t="shared" si="2"/>
        <v>7.8610603290676415E-2</v>
      </c>
      <c r="CA8" s="122">
        <f t="shared" si="2"/>
        <v>8.5528455284552843E-2</v>
      </c>
      <c r="CB8" s="122">
        <f t="shared" si="2"/>
        <v>2.9411764705882353E-2</v>
      </c>
      <c r="CC8" s="122" t="e">
        <f t="shared" si="2"/>
        <v>#DIV/0!</v>
      </c>
      <c r="CD8" s="122" t="e">
        <f t="shared" si="2"/>
        <v>#DIV/0!</v>
      </c>
      <c r="CE8" s="122">
        <f t="shared" si="2"/>
        <v>8.315166614761757E-2</v>
      </c>
      <c r="CF8" s="227"/>
      <c r="CG8" s="227"/>
      <c r="CH8" s="227">
        <v>150</v>
      </c>
      <c r="CI8" s="227">
        <v>137</v>
      </c>
      <c r="CJ8" s="227">
        <v>287</v>
      </c>
      <c r="CK8" s="227">
        <v>0</v>
      </c>
      <c r="CL8" s="227">
        <v>4</v>
      </c>
      <c r="CM8" s="227">
        <v>0</v>
      </c>
      <c r="CN8" s="227">
        <v>287</v>
      </c>
      <c r="CO8" s="227"/>
      <c r="CP8" s="227"/>
      <c r="CQ8" s="227">
        <v>1366</v>
      </c>
      <c r="CR8" s="227">
        <v>1414</v>
      </c>
      <c r="CS8" s="227">
        <v>2664</v>
      </c>
      <c r="CT8" s="227">
        <v>116</v>
      </c>
      <c r="CU8" s="227">
        <v>0</v>
      </c>
      <c r="CV8" s="227">
        <v>0</v>
      </c>
      <c r="CW8" s="227">
        <v>2780</v>
      </c>
      <c r="CX8" s="124" t="e">
        <f t="shared" si="4"/>
        <v>#DIV/0!</v>
      </c>
      <c r="CY8" s="124" t="e">
        <f t="shared" si="3"/>
        <v>#DIV/0!</v>
      </c>
      <c r="CZ8" s="124">
        <f t="shared" si="3"/>
        <v>0.10980966325036604</v>
      </c>
      <c r="DA8" s="124">
        <f t="shared" si="3"/>
        <v>9.6888260254596889E-2</v>
      </c>
      <c r="DB8" s="125">
        <f t="shared" si="3"/>
        <v>0.10773273273273273</v>
      </c>
      <c r="DC8" s="125">
        <f t="shared" si="3"/>
        <v>0</v>
      </c>
      <c r="DD8" s="125" t="e">
        <f t="shared" si="3"/>
        <v>#DIV/0!</v>
      </c>
      <c r="DE8" s="125" t="e">
        <f t="shared" si="3"/>
        <v>#DIV/0!</v>
      </c>
      <c r="DF8" s="125">
        <f t="shared" si="3"/>
        <v>0.10323741007194244</v>
      </c>
    </row>
    <row r="9" spans="1:110" ht="22.5">
      <c r="A9" s="72">
        <v>6</v>
      </c>
      <c r="B9" s="194" t="s">
        <v>278</v>
      </c>
      <c r="C9" s="92"/>
      <c r="D9" s="92"/>
      <c r="E9" s="92">
        <v>11</v>
      </c>
      <c r="F9" s="92">
        <v>12</v>
      </c>
      <c r="G9" s="92">
        <v>0</v>
      </c>
      <c r="H9" s="92">
        <v>23</v>
      </c>
      <c r="I9" s="92">
        <v>0</v>
      </c>
      <c r="J9" s="92">
        <v>0</v>
      </c>
      <c r="K9" s="92">
        <v>23</v>
      </c>
      <c r="L9" s="92"/>
      <c r="M9" s="92"/>
      <c r="N9" s="92">
        <v>193</v>
      </c>
      <c r="O9" s="92">
        <v>225</v>
      </c>
      <c r="P9" s="92">
        <v>0</v>
      </c>
      <c r="Q9" s="92">
        <v>418</v>
      </c>
      <c r="R9" s="92">
        <v>0</v>
      </c>
      <c r="S9" s="92">
        <v>0</v>
      </c>
      <c r="T9" s="92">
        <v>418</v>
      </c>
      <c r="U9" s="120" t="e">
        <f t="shared" si="0"/>
        <v>#DIV/0!</v>
      </c>
      <c r="V9" s="120" t="e">
        <f t="shared" si="0"/>
        <v>#DIV/0!</v>
      </c>
      <c r="W9" s="120">
        <f t="shared" si="0"/>
        <v>5.6994818652849742E-2</v>
      </c>
      <c r="X9" s="120">
        <f t="shared" si="0"/>
        <v>5.3333333333333337E-2</v>
      </c>
      <c r="Y9" s="120" t="e">
        <f t="shared" si="0"/>
        <v>#DIV/0!</v>
      </c>
      <c r="Z9" s="120">
        <f t="shared" si="0"/>
        <v>5.5023923444976079E-2</v>
      </c>
      <c r="AA9" s="120" t="e">
        <f t="shared" si="0"/>
        <v>#DIV/0!</v>
      </c>
      <c r="AB9" s="120" t="e">
        <f t="shared" si="0"/>
        <v>#DIV/0!</v>
      </c>
      <c r="AC9" s="120">
        <f t="shared" si="0"/>
        <v>5.5023923444976079E-2</v>
      </c>
      <c r="AD9" s="228"/>
      <c r="AE9" s="228"/>
      <c r="AF9" s="228">
        <v>17</v>
      </c>
      <c r="AG9" s="228">
        <v>20</v>
      </c>
      <c r="AH9" s="228">
        <v>0</v>
      </c>
      <c r="AI9" s="228">
        <v>37</v>
      </c>
      <c r="AJ9" s="228">
        <v>0</v>
      </c>
      <c r="AK9" s="228">
        <v>0</v>
      </c>
      <c r="AL9" s="228">
        <v>37</v>
      </c>
      <c r="AM9" s="49"/>
      <c r="AN9" s="49"/>
      <c r="AO9" s="49">
        <v>207</v>
      </c>
      <c r="AP9" s="49">
        <v>267</v>
      </c>
      <c r="AQ9" s="49">
        <v>0</v>
      </c>
      <c r="AR9" s="49">
        <v>474</v>
      </c>
      <c r="AS9" s="49">
        <v>0</v>
      </c>
      <c r="AT9" s="49">
        <v>0</v>
      </c>
      <c r="AU9" s="49">
        <v>474</v>
      </c>
      <c r="AV9" s="105" t="e">
        <f t="shared" si="1"/>
        <v>#DIV/0!</v>
      </c>
      <c r="AW9" s="105" t="e">
        <f t="shared" si="1"/>
        <v>#DIV/0!</v>
      </c>
      <c r="AX9" s="105">
        <f t="shared" si="1"/>
        <v>8.2125603864734303E-2</v>
      </c>
      <c r="AY9" s="105">
        <f t="shared" si="1"/>
        <v>7.4906367041198504E-2</v>
      </c>
      <c r="AZ9" s="105" t="e">
        <f t="shared" si="1"/>
        <v>#DIV/0!</v>
      </c>
      <c r="BA9" s="105">
        <f t="shared" si="1"/>
        <v>7.805907172995781E-2</v>
      </c>
      <c r="BB9" s="105" t="e">
        <f t="shared" si="1"/>
        <v>#DIV/0!</v>
      </c>
      <c r="BC9" s="105" t="e">
        <f t="shared" si="1"/>
        <v>#DIV/0!</v>
      </c>
      <c r="BD9" s="105">
        <f t="shared" si="1"/>
        <v>7.805907172995781E-2</v>
      </c>
      <c r="BE9" s="229"/>
      <c r="BF9" s="229"/>
      <c r="BG9" s="229">
        <v>9</v>
      </c>
      <c r="BH9" s="229">
        <v>14</v>
      </c>
      <c r="BI9" s="229">
        <v>0</v>
      </c>
      <c r="BJ9" s="229">
        <v>23</v>
      </c>
      <c r="BK9" s="229">
        <v>0</v>
      </c>
      <c r="BL9" s="229">
        <v>0</v>
      </c>
      <c r="BM9" s="229">
        <v>23</v>
      </c>
      <c r="BN9" s="229"/>
      <c r="BO9" s="229"/>
      <c r="BP9" s="229">
        <v>195</v>
      </c>
      <c r="BQ9" s="229">
        <v>244</v>
      </c>
      <c r="BR9" s="229">
        <v>0</v>
      </c>
      <c r="BS9" s="229">
        <v>439</v>
      </c>
      <c r="BT9" s="229">
        <v>0</v>
      </c>
      <c r="BU9" s="229">
        <v>0</v>
      </c>
      <c r="BV9" s="229">
        <v>439</v>
      </c>
      <c r="BW9" s="121" t="e">
        <f t="shared" si="2"/>
        <v>#DIV/0!</v>
      </c>
      <c r="BX9" s="121" t="e">
        <f t="shared" si="2"/>
        <v>#DIV/0!</v>
      </c>
      <c r="BY9" s="121">
        <f t="shared" si="2"/>
        <v>4.6153846153846156E-2</v>
      </c>
      <c r="BZ9" s="121">
        <f t="shared" si="2"/>
        <v>5.737704918032787E-2</v>
      </c>
      <c r="CA9" s="122" t="e">
        <f t="shared" si="2"/>
        <v>#DIV/0!</v>
      </c>
      <c r="CB9" s="122">
        <f t="shared" si="2"/>
        <v>5.2391799544419138E-2</v>
      </c>
      <c r="CC9" s="122" t="e">
        <f t="shared" si="2"/>
        <v>#DIV/0!</v>
      </c>
      <c r="CD9" s="122" t="e">
        <f t="shared" si="2"/>
        <v>#DIV/0!</v>
      </c>
      <c r="CE9" s="122">
        <f t="shared" si="2"/>
        <v>5.2391799544419138E-2</v>
      </c>
      <c r="CF9" s="227"/>
      <c r="CG9" s="227"/>
      <c r="CH9" s="227">
        <v>17</v>
      </c>
      <c r="CI9" s="227">
        <v>23</v>
      </c>
      <c r="CJ9" s="227">
        <v>0</v>
      </c>
      <c r="CK9" s="227">
        <v>40</v>
      </c>
      <c r="CL9" s="227">
        <v>5</v>
      </c>
      <c r="CM9" s="227">
        <v>0</v>
      </c>
      <c r="CN9" s="227">
        <v>40</v>
      </c>
      <c r="CO9" s="227"/>
      <c r="CP9" s="227"/>
      <c r="CQ9" s="227">
        <v>168</v>
      </c>
      <c r="CR9" s="227">
        <v>181</v>
      </c>
      <c r="CS9" s="227">
        <v>0</v>
      </c>
      <c r="CT9" s="227">
        <v>349</v>
      </c>
      <c r="CU9" s="227">
        <v>0</v>
      </c>
      <c r="CV9" s="227">
        <v>0</v>
      </c>
      <c r="CW9" s="227">
        <v>349</v>
      </c>
      <c r="CX9" s="124" t="e">
        <f t="shared" si="4"/>
        <v>#DIV/0!</v>
      </c>
      <c r="CY9" s="124" t="e">
        <f t="shared" si="3"/>
        <v>#DIV/0!</v>
      </c>
      <c r="CZ9" s="124">
        <f t="shared" si="3"/>
        <v>0.10119047619047619</v>
      </c>
      <c r="DA9" s="124">
        <f t="shared" si="3"/>
        <v>0.1270718232044199</v>
      </c>
      <c r="DB9" s="125" t="e">
        <f t="shared" si="3"/>
        <v>#DIV/0!</v>
      </c>
      <c r="DC9" s="125">
        <f t="shared" si="3"/>
        <v>0.11461318051575932</v>
      </c>
      <c r="DD9" s="125" t="e">
        <f t="shared" si="3"/>
        <v>#DIV/0!</v>
      </c>
      <c r="DE9" s="125" t="e">
        <f t="shared" si="3"/>
        <v>#DIV/0!</v>
      </c>
      <c r="DF9" s="125">
        <f t="shared" si="3"/>
        <v>0.11461318051575932</v>
      </c>
    </row>
    <row r="10" spans="1:110" ht="22.5">
      <c r="A10" s="72">
        <v>7</v>
      </c>
      <c r="B10" s="194" t="s">
        <v>279</v>
      </c>
      <c r="C10" s="92"/>
      <c r="D10" s="92"/>
      <c r="E10" s="92">
        <v>22</v>
      </c>
      <c r="F10" s="92">
        <v>12</v>
      </c>
      <c r="G10" s="92">
        <v>0</v>
      </c>
      <c r="H10" s="92">
        <v>34</v>
      </c>
      <c r="I10" s="92">
        <v>0</v>
      </c>
      <c r="J10" s="92">
        <v>0</v>
      </c>
      <c r="K10" s="92">
        <v>34</v>
      </c>
      <c r="L10" s="92"/>
      <c r="M10" s="92"/>
      <c r="N10" s="92">
        <v>250</v>
      </c>
      <c r="O10" s="92">
        <v>260</v>
      </c>
      <c r="P10" s="92">
        <v>0</v>
      </c>
      <c r="Q10" s="92">
        <v>510</v>
      </c>
      <c r="R10" s="92">
        <v>0</v>
      </c>
      <c r="S10" s="92">
        <v>0</v>
      </c>
      <c r="T10" s="92">
        <v>510</v>
      </c>
      <c r="U10" s="120" t="e">
        <f t="shared" si="0"/>
        <v>#DIV/0!</v>
      </c>
      <c r="V10" s="120" t="e">
        <f t="shared" si="0"/>
        <v>#DIV/0!</v>
      </c>
      <c r="W10" s="120">
        <f t="shared" si="0"/>
        <v>8.7999999999999995E-2</v>
      </c>
      <c r="X10" s="120">
        <f t="shared" si="0"/>
        <v>4.6153846153846156E-2</v>
      </c>
      <c r="Y10" s="120" t="e">
        <f t="shared" si="0"/>
        <v>#DIV/0!</v>
      </c>
      <c r="Z10" s="120">
        <f t="shared" si="0"/>
        <v>6.6666666666666666E-2</v>
      </c>
      <c r="AA10" s="120" t="e">
        <f t="shared" si="0"/>
        <v>#DIV/0!</v>
      </c>
      <c r="AB10" s="120" t="e">
        <f t="shared" si="0"/>
        <v>#DIV/0!</v>
      </c>
      <c r="AC10" s="120">
        <f t="shared" si="0"/>
        <v>6.6666666666666666E-2</v>
      </c>
      <c r="AD10" s="228"/>
      <c r="AE10" s="228"/>
      <c r="AF10" s="228">
        <v>18</v>
      </c>
      <c r="AG10" s="228">
        <v>14</v>
      </c>
      <c r="AH10" s="228">
        <v>0</v>
      </c>
      <c r="AI10" s="228">
        <v>32</v>
      </c>
      <c r="AJ10" s="228">
        <v>0</v>
      </c>
      <c r="AK10" s="228">
        <v>0</v>
      </c>
      <c r="AL10" s="228">
        <v>32</v>
      </c>
      <c r="AM10" s="49"/>
      <c r="AN10" s="49"/>
      <c r="AO10" s="49">
        <v>237</v>
      </c>
      <c r="AP10" s="49">
        <v>224</v>
      </c>
      <c r="AQ10" s="49">
        <v>0</v>
      </c>
      <c r="AR10" s="49">
        <v>461</v>
      </c>
      <c r="AS10" s="49">
        <v>0</v>
      </c>
      <c r="AT10" s="49">
        <v>0</v>
      </c>
      <c r="AU10" s="49">
        <v>461</v>
      </c>
      <c r="AV10" s="105" t="e">
        <f t="shared" si="1"/>
        <v>#DIV/0!</v>
      </c>
      <c r="AW10" s="105" t="e">
        <f t="shared" si="1"/>
        <v>#DIV/0!</v>
      </c>
      <c r="AX10" s="105">
        <f t="shared" si="1"/>
        <v>7.5949367088607597E-2</v>
      </c>
      <c r="AY10" s="105">
        <f t="shared" si="1"/>
        <v>6.25E-2</v>
      </c>
      <c r="AZ10" s="105" t="e">
        <f t="shared" si="1"/>
        <v>#DIV/0!</v>
      </c>
      <c r="BA10" s="105">
        <f t="shared" si="1"/>
        <v>6.9414316702819959E-2</v>
      </c>
      <c r="BB10" s="105" t="e">
        <f t="shared" si="1"/>
        <v>#DIV/0!</v>
      </c>
      <c r="BC10" s="105" t="e">
        <f t="shared" si="1"/>
        <v>#DIV/0!</v>
      </c>
      <c r="BD10" s="105">
        <f t="shared" si="1"/>
        <v>6.9414316702819959E-2</v>
      </c>
      <c r="BE10" s="229"/>
      <c r="BF10" s="229"/>
      <c r="BG10" s="229">
        <v>11</v>
      </c>
      <c r="BH10" s="229">
        <v>5</v>
      </c>
      <c r="BI10" s="229">
        <v>0</v>
      </c>
      <c r="BJ10" s="229">
        <v>16</v>
      </c>
      <c r="BK10" s="229">
        <v>0</v>
      </c>
      <c r="BL10" s="229">
        <v>0</v>
      </c>
      <c r="BM10" s="229">
        <v>16</v>
      </c>
      <c r="BN10" s="229"/>
      <c r="BO10" s="229"/>
      <c r="BP10" s="229">
        <v>185</v>
      </c>
      <c r="BQ10" s="229">
        <v>181</v>
      </c>
      <c r="BR10" s="229">
        <v>0</v>
      </c>
      <c r="BS10" s="229">
        <v>366</v>
      </c>
      <c r="BT10" s="229">
        <v>0</v>
      </c>
      <c r="BU10" s="229">
        <v>0</v>
      </c>
      <c r="BV10" s="229">
        <v>366</v>
      </c>
      <c r="BW10" s="121" t="e">
        <f t="shared" si="2"/>
        <v>#DIV/0!</v>
      </c>
      <c r="BX10" s="121" t="e">
        <f t="shared" si="2"/>
        <v>#DIV/0!</v>
      </c>
      <c r="BY10" s="121">
        <f t="shared" si="2"/>
        <v>5.9459459459459463E-2</v>
      </c>
      <c r="BZ10" s="121">
        <f t="shared" si="2"/>
        <v>2.7624309392265192E-2</v>
      </c>
      <c r="CA10" s="122" t="e">
        <f t="shared" si="2"/>
        <v>#DIV/0!</v>
      </c>
      <c r="CB10" s="122">
        <f t="shared" si="2"/>
        <v>4.3715846994535519E-2</v>
      </c>
      <c r="CC10" s="122" t="e">
        <f t="shared" si="2"/>
        <v>#DIV/0!</v>
      </c>
      <c r="CD10" s="122" t="e">
        <f t="shared" si="2"/>
        <v>#DIV/0!</v>
      </c>
      <c r="CE10" s="122">
        <f t="shared" si="2"/>
        <v>4.3715846994535519E-2</v>
      </c>
      <c r="CF10" s="227"/>
      <c r="CG10" s="227"/>
      <c r="CH10" s="227">
        <v>14</v>
      </c>
      <c r="CI10" s="227">
        <v>5</v>
      </c>
      <c r="CJ10" s="227">
        <v>0</v>
      </c>
      <c r="CK10" s="227">
        <v>19</v>
      </c>
      <c r="CL10" s="227">
        <v>6</v>
      </c>
      <c r="CM10" s="227">
        <v>0</v>
      </c>
      <c r="CN10" s="227">
        <v>19</v>
      </c>
      <c r="CO10" s="227"/>
      <c r="CP10" s="227"/>
      <c r="CQ10" s="227">
        <v>157</v>
      </c>
      <c r="CR10" s="227">
        <v>155</v>
      </c>
      <c r="CS10" s="227">
        <v>0</v>
      </c>
      <c r="CT10" s="227">
        <v>312</v>
      </c>
      <c r="CU10" s="227">
        <v>0</v>
      </c>
      <c r="CV10" s="227">
        <v>0</v>
      </c>
      <c r="CW10" s="227">
        <v>312</v>
      </c>
      <c r="CX10" s="124" t="e">
        <f t="shared" si="4"/>
        <v>#DIV/0!</v>
      </c>
      <c r="CY10" s="124" t="e">
        <f t="shared" si="3"/>
        <v>#DIV/0!</v>
      </c>
      <c r="CZ10" s="124">
        <f t="shared" si="3"/>
        <v>8.9171974522292988E-2</v>
      </c>
      <c r="DA10" s="124">
        <f t="shared" si="3"/>
        <v>3.2258064516129031E-2</v>
      </c>
      <c r="DB10" s="125" t="e">
        <f t="shared" si="3"/>
        <v>#DIV/0!</v>
      </c>
      <c r="DC10" s="125">
        <f t="shared" si="3"/>
        <v>6.0897435897435896E-2</v>
      </c>
      <c r="DD10" s="125" t="e">
        <f t="shared" si="3"/>
        <v>#DIV/0!</v>
      </c>
      <c r="DE10" s="125" t="e">
        <f t="shared" si="3"/>
        <v>#DIV/0!</v>
      </c>
      <c r="DF10" s="125">
        <f t="shared" si="3"/>
        <v>6.0897435897435896E-2</v>
      </c>
    </row>
    <row r="11" spans="1:110" ht="22.5">
      <c r="A11" s="72">
        <v>8</v>
      </c>
      <c r="B11" s="194" t="s">
        <v>280</v>
      </c>
      <c r="C11" s="92"/>
      <c r="D11" s="92"/>
      <c r="E11" s="92">
        <v>195</v>
      </c>
      <c r="F11" s="92">
        <v>252</v>
      </c>
      <c r="G11" s="92">
        <v>359</v>
      </c>
      <c r="H11" s="92">
        <v>0</v>
      </c>
      <c r="I11" s="92">
        <v>0</v>
      </c>
      <c r="J11" s="92">
        <v>88</v>
      </c>
      <c r="K11" s="92">
        <v>447</v>
      </c>
      <c r="L11" s="92"/>
      <c r="M11" s="92"/>
      <c r="N11" s="92">
        <v>2230</v>
      </c>
      <c r="O11" s="92">
        <v>2358</v>
      </c>
      <c r="P11" s="92">
        <v>3755</v>
      </c>
      <c r="Q11" s="92">
        <v>0</v>
      </c>
      <c r="R11" s="92">
        <v>0</v>
      </c>
      <c r="S11" s="92">
        <v>833</v>
      </c>
      <c r="T11" s="92">
        <v>4588</v>
      </c>
      <c r="U11" s="120" t="e">
        <f t="shared" si="0"/>
        <v>#DIV/0!</v>
      </c>
      <c r="V11" s="120" t="e">
        <f t="shared" si="0"/>
        <v>#DIV/0!</v>
      </c>
      <c r="W11" s="120">
        <f t="shared" si="0"/>
        <v>8.744394618834081E-2</v>
      </c>
      <c r="X11" s="120">
        <f t="shared" si="0"/>
        <v>0.10687022900763359</v>
      </c>
      <c r="Y11" s="120">
        <f t="shared" si="0"/>
        <v>9.5605858854860185E-2</v>
      </c>
      <c r="Z11" s="120" t="e">
        <f t="shared" si="0"/>
        <v>#DIV/0!</v>
      </c>
      <c r="AA11" s="120" t="e">
        <f t="shared" si="0"/>
        <v>#DIV/0!</v>
      </c>
      <c r="AB11" s="120">
        <f t="shared" si="0"/>
        <v>0.10564225690276111</v>
      </c>
      <c r="AC11" s="120">
        <f t="shared" si="0"/>
        <v>9.7428073234524848E-2</v>
      </c>
      <c r="AD11" s="228"/>
      <c r="AE11" s="228"/>
      <c r="AF11" s="228">
        <v>188</v>
      </c>
      <c r="AG11" s="228">
        <v>237</v>
      </c>
      <c r="AH11" s="228">
        <v>346</v>
      </c>
      <c r="AI11" s="228">
        <v>0</v>
      </c>
      <c r="AJ11" s="228">
        <v>0</v>
      </c>
      <c r="AK11" s="228">
        <v>79</v>
      </c>
      <c r="AL11" s="228">
        <v>425</v>
      </c>
      <c r="AM11" s="49"/>
      <c r="AN11" s="49"/>
      <c r="AO11" s="49">
        <v>2150</v>
      </c>
      <c r="AP11" s="49">
        <v>2265</v>
      </c>
      <c r="AQ11" s="49">
        <v>3568</v>
      </c>
      <c r="AR11" s="49">
        <v>0</v>
      </c>
      <c r="AS11" s="49">
        <v>0</v>
      </c>
      <c r="AT11" s="49">
        <v>847</v>
      </c>
      <c r="AU11" s="49">
        <v>4415</v>
      </c>
      <c r="AV11" s="105" t="e">
        <f t="shared" si="1"/>
        <v>#DIV/0!</v>
      </c>
      <c r="AW11" s="105" t="e">
        <f t="shared" si="1"/>
        <v>#DIV/0!</v>
      </c>
      <c r="AX11" s="105">
        <f t="shared" si="1"/>
        <v>8.7441860465116275E-2</v>
      </c>
      <c r="AY11" s="105">
        <f t="shared" si="1"/>
        <v>0.10463576158940398</v>
      </c>
      <c r="AZ11" s="105">
        <f t="shared" si="1"/>
        <v>9.697309417040359E-2</v>
      </c>
      <c r="BA11" s="105" t="e">
        <f t="shared" si="1"/>
        <v>#DIV/0!</v>
      </c>
      <c r="BB11" s="105" t="e">
        <f t="shared" si="1"/>
        <v>#DIV/0!</v>
      </c>
      <c r="BC11" s="105">
        <f t="shared" si="1"/>
        <v>9.3270365997638729E-2</v>
      </c>
      <c r="BD11" s="105">
        <f t="shared" si="1"/>
        <v>9.6262740656851642E-2</v>
      </c>
      <c r="BE11" s="229"/>
      <c r="BF11" s="229"/>
      <c r="BG11" s="229">
        <v>114</v>
      </c>
      <c r="BH11" s="229">
        <v>112</v>
      </c>
      <c r="BI11" s="229">
        <v>195</v>
      </c>
      <c r="BJ11" s="229">
        <v>0</v>
      </c>
      <c r="BK11" s="229">
        <v>0</v>
      </c>
      <c r="BL11" s="229">
        <v>31</v>
      </c>
      <c r="BM11" s="229">
        <v>226</v>
      </c>
      <c r="BN11" s="229"/>
      <c r="BO11" s="229"/>
      <c r="BP11" s="229">
        <v>1652</v>
      </c>
      <c r="BQ11" s="229">
        <v>1664</v>
      </c>
      <c r="BR11" s="229">
        <v>2655</v>
      </c>
      <c r="BS11" s="229">
        <v>0</v>
      </c>
      <c r="BT11" s="229">
        <v>0</v>
      </c>
      <c r="BU11" s="229">
        <v>661</v>
      </c>
      <c r="BV11" s="229">
        <v>3316</v>
      </c>
      <c r="BW11" s="121" t="e">
        <f t="shared" si="2"/>
        <v>#DIV/0!</v>
      </c>
      <c r="BX11" s="121" t="e">
        <f t="shared" si="2"/>
        <v>#DIV/0!</v>
      </c>
      <c r="BY11" s="121">
        <f t="shared" si="2"/>
        <v>6.9007263922518158E-2</v>
      </c>
      <c r="BZ11" s="121">
        <f t="shared" si="2"/>
        <v>6.7307692307692304E-2</v>
      </c>
      <c r="CA11" s="122">
        <f t="shared" si="2"/>
        <v>7.3446327683615822E-2</v>
      </c>
      <c r="CB11" s="122" t="e">
        <f t="shared" si="2"/>
        <v>#DIV/0!</v>
      </c>
      <c r="CC11" s="122" t="e">
        <f t="shared" si="2"/>
        <v>#DIV/0!</v>
      </c>
      <c r="CD11" s="122">
        <f t="shared" si="2"/>
        <v>4.6898638426626324E-2</v>
      </c>
      <c r="CE11" s="122">
        <f t="shared" si="2"/>
        <v>6.8154402895054284E-2</v>
      </c>
      <c r="CF11" s="227"/>
      <c r="CG11" s="227"/>
      <c r="CH11" s="227">
        <v>138</v>
      </c>
      <c r="CI11" s="227">
        <v>165</v>
      </c>
      <c r="CJ11" s="227">
        <v>227</v>
      </c>
      <c r="CK11" s="227">
        <v>0</v>
      </c>
      <c r="CL11" s="227">
        <v>7</v>
      </c>
      <c r="CM11" s="227">
        <v>76</v>
      </c>
      <c r="CN11" s="227">
        <v>303</v>
      </c>
      <c r="CO11" s="227"/>
      <c r="CP11" s="227"/>
      <c r="CQ11" s="227">
        <v>1494</v>
      </c>
      <c r="CR11" s="227">
        <v>1483</v>
      </c>
      <c r="CS11" s="227">
        <v>2326</v>
      </c>
      <c r="CT11" s="227">
        <v>0</v>
      </c>
      <c r="CU11" s="227">
        <v>0</v>
      </c>
      <c r="CV11" s="227">
        <v>651</v>
      </c>
      <c r="CW11" s="227">
        <v>2977</v>
      </c>
      <c r="CX11" s="124" t="e">
        <f t="shared" si="4"/>
        <v>#DIV/0!</v>
      </c>
      <c r="CY11" s="124" t="e">
        <f t="shared" si="3"/>
        <v>#DIV/0!</v>
      </c>
      <c r="CZ11" s="124">
        <f t="shared" si="3"/>
        <v>9.2369477911646583E-2</v>
      </c>
      <c r="DA11" s="124">
        <f t="shared" si="3"/>
        <v>0.11126095751854349</v>
      </c>
      <c r="DB11" s="125">
        <f t="shared" si="3"/>
        <v>9.7592433361994843E-2</v>
      </c>
      <c r="DC11" s="125" t="e">
        <f t="shared" si="3"/>
        <v>#DIV/0!</v>
      </c>
      <c r="DD11" s="125" t="e">
        <f t="shared" si="3"/>
        <v>#DIV/0!</v>
      </c>
      <c r="DE11" s="125">
        <f t="shared" si="3"/>
        <v>0.11674347158218126</v>
      </c>
      <c r="DF11" s="125">
        <f t="shared" si="3"/>
        <v>0.10178031575411488</v>
      </c>
    </row>
    <row r="12" spans="1:110" ht="22.5">
      <c r="A12" s="72">
        <v>9</v>
      </c>
      <c r="B12" s="194" t="s">
        <v>281</v>
      </c>
      <c r="C12" s="92"/>
      <c r="D12" s="92"/>
      <c r="E12" s="92">
        <v>19</v>
      </c>
      <c r="F12" s="92">
        <v>17</v>
      </c>
      <c r="G12" s="92">
        <v>0</v>
      </c>
      <c r="H12" s="92">
        <v>36</v>
      </c>
      <c r="I12" s="92">
        <v>0</v>
      </c>
      <c r="J12" s="92">
        <v>0</v>
      </c>
      <c r="K12" s="92">
        <v>36</v>
      </c>
      <c r="L12" s="92"/>
      <c r="M12" s="92"/>
      <c r="N12" s="92">
        <v>289</v>
      </c>
      <c r="O12" s="92">
        <v>302</v>
      </c>
      <c r="P12" s="92">
        <v>0</v>
      </c>
      <c r="Q12" s="92">
        <v>591</v>
      </c>
      <c r="R12" s="92">
        <v>0</v>
      </c>
      <c r="S12" s="92">
        <v>0</v>
      </c>
      <c r="T12" s="92">
        <v>591</v>
      </c>
      <c r="U12" s="120" t="e">
        <f t="shared" si="0"/>
        <v>#DIV/0!</v>
      </c>
      <c r="V12" s="120" t="e">
        <f t="shared" si="0"/>
        <v>#DIV/0!</v>
      </c>
      <c r="W12" s="120">
        <f t="shared" si="0"/>
        <v>6.5743944636678195E-2</v>
      </c>
      <c r="X12" s="120">
        <f t="shared" si="0"/>
        <v>5.6291390728476824E-2</v>
      </c>
      <c r="Y12" s="120" t="e">
        <f t="shared" si="0"/>
        <v>#DIV/0!</v>
      </c>
      <c r="Z12" s="120">
        <f t="shared" si="0"/>
        <v>6.0913705583756347E-2</v>
      </c>
      <c r="AA12" s="120" t="e">
        <f t="shared" si="0"/>
        <v>#DIV/0!</v>
      </c>
      <c r="AB12" s="120" t="e">
        <f t="shared" si="0"/>
        <v>#DIV/0!</v>
      </c>
      <c r="AC12" s="120">
        <f t="shared" si="0"/>
        <v>6.0913705583756347E-2</v>
      </c>
      <c r="AD12" s="228"/>
      <c r="AE12" s="228"/>
      <c r="AF12" s="228">
        <v>17</v>
      </c>
      <c r="AG12" s="228">
        <v>23</v>
      </c>
      <c r="AH12" s="228">
        <v>0</v>
      </c>
      <c r="AI12" s="228">
        <v>40</v>
      </c>
      <c r="AJ12" s="228">
        <v>0</v>
      </c>
      <c r="AK12" s="228">
        <v>0</v>
      </c>
      <c r="AL12" s="228">
        <v>40</v>
      </c>
      <c r="AM12" s="49"/>
      <c r="AN12" s="49"/>
      <c r="AO12" s="49">
        <v>268</v>
      </c>
      <c r="AP12" s="49">
        <v>287</v>
      </c>
      <c r="AQ12" s="49">
        <v>0</v>
      </c>
      <c r="AR12" s="49">
        <v>555</v>
      </c>
      <c r="AS12" s="49">
        <v>0</v>
      </c>
      <c r="AT12" s="49">
        <v>0</v>
      </c>
      <c r="AU12" s="49">
        <v>555</v>
      </c>
      <c r="AV12" s="105" t="e">
        <f t="shared" si="1"/>
        <v>#DIV/0!</v>
      </c>
      <c r="AW12" s="105" t="e">
        <f t="shared" si="1"/>
        <v>#DIV/0!</v>
      </c>
      <c r="AX12" s="105">
        <f t="shared" si="1"/>
        <v>6.3432835820895525E-2</v>
      </c>
      <c r="AY12" s="105">
        <f t="shared" si="1"/>
        <v>8.0139372822299645E-2</v>
      </c>
      <c r="AZ12" s="105" t="e">
        <f t="shared" si="1"/>
        <v>#DIV/0!</v>
      </c>
      <c r="BA12" s="105">
        <f t="shared" si="1"/>
        <v>7.2072072072072071E-2</v>
      </c>
      <c r="BB12" s="105" t="e">
        <f t="shared" si="1"/>
        <v>#DIV/0!</v>
      </c>
      <c r="BC12" s="105" t="e">
        <f t="shared" si="1"/>
        <v>#DIV/0!</v>
      </c>
      <c r="BD12" s="105">
        <f t="shared" si="1"/>
        <v>7.2072072072072071E-2</v>
      </c>
      <c r="BE12" s="229"/>
      <c r="BF12" s="229"/>
      <c r="BG12" s="229">
        <v>16</v>
      </c>
      <c r="BH12" s="229">
        <v>10</v>
      </c>
      <c r="BI12" s="229">
        <v>0</v>
      </c>
      <c r="BJ12" s="229">
        <v>26</v>
      </c>
      <c r="BK12" s="229">
        <v>0</v>
      </c>
      <c r="BL12" s="229">
        <v>0</v>
      </c>
      <c r="BM12" s="229">
        <v>26</v>
      </c>
      <c r="BN12" s="229"/>
      <c r="BO12" s="229"/>
      <c r="BP12" s="229">
        <v>211</v>
      </c>
      <c r="BQ12" s="229">
        <v>224</v>
      </c>
      <c r="BR12" s="229">
        <v>0</v>
      </c>
      <c r="BS12" s="229">
        <v>435</v>
      </c>
      <c r="BT12" s="229">
        <v>0</v>
      </c>
      <c r="BU12" s="229">
        <v>0</v>
      </c>
      <c r="BV12" s="229">
        <v>435</v>
      </c>
      <c r="BW12" s="121" t="e">
        <f t="shared" si="2"/>
        <v>#DIV/0!</v>
      </c>
      <c r="BX12" s="121" t="e">
        <f t="shared" si="2"/>
        <v>#DIV/0!</v>
      </c>
      <c r="BY12" s="121">
        <f t="shared" si="2"/>
        <v>7.582938388625593E-2</v>
      </c>
      <c r="BZ12" s="121">
        <f t="shared" si="2"/>
        <v>4.4642857142857144E-2</v>
      </c>
      <c r="CA12" s="122" t="e">
        <f t="shared" si="2"/>
        <v>#DIV/0!</v>
      </c>
      <c r="CB12" s="122">
        <f t="shared" si="2"/>
        <v>5.9770114942528735E-2</v>
      </c>
      <c r="CC12" s="122" t="e">
        <f t="shared" si="2"/>
        <v>#DIV/0!</v>
      </c>
      <c r="CD12" s="122" t="e">
        <f t="shared" si="2"/>
        <v>#DIV/0!</v>
      </c>
      <c r="CE12" s="122">
        <f t="shared" si="2"/>
        <v>5.9770114942528735E-2</v>
      </c>
      <c r="CF12" s="227"/>
      <c r="CG12" s="227"/>
      <c r="CH12" s="227">
        <v>10</v>
      </c>
      <c r="CI12" s="227">
        <v>15</v>
      </c>
      <c r="CJ12" s="227">
        <v>0</v>
      </c>
      <c r="CK12" s="227">
        <v>25</v>
      </c>
      <c r="CL12" s="227">
        <v>8</v>
      </c>
      <c r="CM12" s="227">
        <v>0</v>
      </c>
      <c r="CN12" s="227">
        <v>25</v>
      </c>
      <c r="CO12" s="227"/>
      <c r="CP12" s="227"/>
      <c r="CQ12" s="227">
        <v>185</v>
      </c>
      <c r="CR12" s="227">
        <v>205</v>
      </c>
      <c r="CS12" s="227">
        <v>0</v>
      </c>
      <c r="CT12" s="227">
        <v>390</v>
      </c>
      <c r="CU12" s="227">
        <v>0</v>
      </c>
      <c r="CV12" s="227">
        <v>0</v>
      </c>
      <c r="CW12" s="227">
        <v>390</v>
      </c>
      <c r="CX12" s="124" t="e">
        <f t="shared" si="4"/>
        <v>#DIV/0!</v>
      </c>
      <c r="CY12" s="124" t="e">
        <f t="shared" si="3"/>
        <v>#DIV/0!</v>
      </c>
      <c r="CZ12" s="124">
        <f t="shared" si="3"/>
        <v>5.4054054054054057E-2</v>
      </c>
      <c r="DA12" s="124">
        <f t="shared" si="3"/>
        <v>7.3170731707317069E-2</v>
      </c>
      <c r="DB12" s="125" t="e">
        <f t="shared" si="3"/>
        <v>#DIV/0!</v>
      </c>
      <c r="DC12" s="125">
        <f t="shared" si="3"/>
        <v>6.4102564102564097E-2</v>
      </c>
      <c r="DD12" s="125" t="e">
        <f t="shared" si="3"/>
        <v>#DIV/0!</v>
      </c>
      <c r="DE12" s="125" t="e">
        <f t="shared" si="3"/>
        <v>#DIV/0!</v>
      </c>
      <c r="DF12" s="125">
        <f t="shared" si="3"/>
        <v>6.4102564102564097E-2</v>
      </c>
    </row>
    <row r="13" spans="1:110" ht="22.5">
      <c r="A13" s="72">
        <v>10</v>
      </c>
      <c r="B13" s="194" t="s">
        <v>282</v>
      </c>
      <c r="C13" s="92"/>
      <c r="D13" s="92"/>
      <c r="E13" s="92">
        <v>79</v>
      </c>
      <c r="F13" s="92">
        <v>86</v>
      </c>
      <c r="G13" s="92">
        <v>0</v>
      </c>
      <c r="H13" s="92">
        <v>0</v>
      </c>
      <c r="I13" s="92">
        <v>0</v>
      </c>
      <c r="J13" s="92">
        <v>165</v>
      </c>
      <c r="K13" s="92">
        <v>165</v>
      </c>
      <c r="L13" s="92"/>
      <c r="M13" s="92"/>
      <c r="N13" s="92">
        <v>1186</v>
      </c>
      <c r="O13" s="92">
        <v>1235</v>
      </c>
      <c r="P13" s="92">
        <v>0</v>
      </c>
      <c r="Q13" s="92">
        <v>0</v>
      </c>
      <c r="R13" s="92">
        <v>0</v>
      </c>
      <c r="S13" s="92">
        <v>2421</v>
      </c>
      <c r="T13" s="92">
        <v>2421</v>
      </c>
      <c r="U13" s="120" t="e">
        <f t="shared" si="0"/>
        <v>#DIV/0!</v>
      </c>
      <c r="V13" s="120" t="e">
        <f t="shared" si="0"/>
        <v>#DIV/0!</v>
      </c>
      <c r="W13" s="120">
        <f t="shared" si="0"/>
        <v>6.6610455311973016E-2</v>
      </c>
      <c r="X13" s="120">
        <f t="shared" si="0"/>
        <v>6.9635627530364369E-2</v>
      </c>
      <c r="Y13" s="120" t="e">
        <f t="shared" si="0"/>
        <v>#DIV/0!</v>
      </c>
      <c r="Z13" s="120" t="e">
        <f t="shared" si="0"/>
        <v>#DIV/0!</v>
      </c>
      <c r="AA13" s="120" t="e">
        <f t="shared" si="0"/>
        <v>#DIV/0!</v>
      </c>
      <c r="AB13" s="120">
        <f t="shared" si="0"/>
        <v>6.8153655514250316E-2</v>
      </c>
      <c r="AC13" s="120">
        <f t="shared" si="0"/>
        <v>6.8153655514250316E-2</v>
      </c>
      <c r="AD13" s="228"/>
      <c r="AE13" s="228"/>
      <c r="AF13" s="228">
        <v>88</v>
      </c>
      <c r="AG13" s="228">
        <v>75</v>
      </c>
      <c r="AH13" s="228">
        <v>0</v>
      </c>
      <c r="AI13" s="228">
        <v>0</v>
      </c>
      <c r="AJ13" s="228">
        <v>0</v>
      </c>
      <c r="AK13" s="228">
        <v>163</v>
      </c>
      <c r="AL13" s="228">
        <v>163</v>
      </c>
      <c r="AM13" s="49"/>
      <c r="AN13" s="49"/>
      <c r="AO13" s="49">
        <v>1222</v>
      </c>
      <c r="AP13" s="49">
        <v>1217</v>
      </c>
      <c r="AQ13" s="49">
        <v>0</v>
      </c>
      <c r="AR13" s="49">
        <v>0</v>
      </c>
      <c r="AS13" s="49">
        <v>0</v>
      </c>
      <c r="AT13" s="49">
        <v>2439</v>
      </c>
      <c r="AU13" s="49">
        <v>2439</v>
      </c>
      <c r="AV13" s="105" t="e">
        <f t="shared" si="1"/>
        <v>#DIV/0!</v>
      </c>
      <c r="AW13" s="105" t="e">
        <f t="shared" si="1"/>
        <v>#DIV/0!</v>
      </c>
      <c r="AX13" s="105">
        <f t="shared" si="1"/>
        <v>7.2013093289689037E-2</v>
      </c>
      <c r="AY13" s="105">
        <f t="shared" si="1"/>
        <v>6.1626951520131472E-2</v>
      </c>
      <c r="AZ13" s="105" t="e">
        <f t="shared" si="1"/>
        <v>#DIV/0!</v>
      </c>
      <c r="BA13" s="105" t="e">
        <f t="shared" si="1"/>
        <v>#DIV/0!</v>
      </c>
      <c r="BB13" s="105" t="e">
        <f t="shared" si="1"/>
        <v>#DIV/0!</v>
      </c>
      <c r="BC13" s="105">
        <f t="shared" si="1"/>
        <v>6.6830668306683064E-2</v>
      </c>
      <c r="BD13" s="105">
        <f t="shared" si="1"/>
        <v>6.6830668306683064E-2</v>
      </c>
      <c r="BE13" s="229"/>
      <c r="BF13" s="229"/>
      <c r="BG13" s="229">
        <v>65</v>
      </c>
      <c r="BH13" s="229">
        <v>82</v>
      </c>
      <c r="BI13" s="229">
        <v>0</v>
      </c>
      <c r="BJ13" s="229">
        <v>0</v>
      </c>
      <c r="BK13" s="229">
        <v>0</v>
      </c>
      <c r="BL13" s="229">
        <v>147</v>
      </c>
      <c r="BM13" s="229">
        <v>147</v>
      </c>
      <c r="BN13" s="229"/>
      <c r="BO13" s="229"/>
      <c r="BP13" s="229">
        <v>930</v>
      </c>
      <c r="BQ13" s="229">
        <v>965</v>
      </c>
      <c r="BR13" s="229">
        <v>0</v>
      </c>
      <c r="BS13" s="229">
        <v>0</v>
      </c>
      <c r="BT13" s="229">
        <v>0</v>
      </c>
      <c r="BU13" s="229">
        <v>1895</v>
      </c>
      <c r="BV13" s="229">
        <v>1895</v>
      </c>
      <c r="BW13" s="121" t="e">
        <f t="shared" si="2"/>
        <v>#DIV/0!</v>
      </c>
      <c r="BX13" s="121" t="e">
        <f t="shared" si="2"/>
        <v>#DIV/0!</v>
      </c>
      <c r="BY13" s="121">
        <f t="shared" si="2"/>
        <v>6.9892473118279563E-2</v>
      </c>
      <c r="BZ13" s="121">
        <f t="shared" si="2"/>
        <v>8.4974093264248707E-2</v>
      </c>
      <c r="CA13" s="122" t="e">
        <f t="shared" si="2"/>
        <v>#DIV/0!</v>
      </c>
      <c r="CB13" s="122" t="e">
        <f t="shared" si="2"/>
        <v>#DIV/0!</v>
      </c>
      <c r="CC13" s="122" t="e">
        <f t="shared" si="2"/>
        <v>#DIV/0!</v>
      </c>
      <c r="CD13" s="122">
        <f t="shared" si="2"/>
        <v>7.7572559366754612E-2</v>
      </c>
      <c r="CE13" s="122">
        <f t="shared" si="2"/>
        <v>7.7572559366754612E-2</v>
      </c>
      <c r="CF13" s="227"/>
      <c r="CG13" s="227"/>
      <c r="CH13" s="227">
        <v>58</v>
      </c>
      <c r="CI13" s="227">
        <v>62</v>
      </c>
      <c r="CJ13" s="227">
        <v>0</v>
      </c>
      <c r="CK13" s="227">
        <v>0</v>
      </c>
      <c r="CL13" s="227">
        <v>9</v>
      </c>
      <c r="CM13" s="227">
        <v>120</v>
      </c>
      <c r="CN13" s="227">
        <v>120</v>
      </c>
      <c r="CO13" s="227"/>
      <c r="CP13" s="227"/>
      <c r="CQ13" s="227">
        <v>775</v>
      </c>
      <c r="CR13" s="227">
        <v>806</v>
      </c>
      <c r="CS13" s="227">
        <v>0</v>
      </c>
      <c r="CT13" s="227">
        <v>0</v>
      </c>
      <c r="CU13" s="227">
        <v>0</v>
      </c>
      <c r="CV13" s="227">
        <v>1581</v>
      </c>
      <c r="CW13" s="227">
        <v>1581</v>
      </c>
      <c r="CX13" s="124" t="e">
        <f t="shared" si="4"/>
        <v>#DIV/0!</v>
      </c>
      <c r="CY13" s="124" t="e">
        <f t="shared" si="3"/>
        <v>#DIV/0!</v>
      </c>
      <c r="CZ13" s="124">
        <f t="shared" si="3"/>
        <v>7.483870967741936E-2</v>
      </c>
      <c r="DA13" s="124">
        <f t="shared" si="3"/>
        <v>7.6923076923076927E-2</v>
      </c>
      <c r="DB13" s="125" t="e">
        <f t="shared" si="3"/>
        <v>#DIV/0!</v>
      </c>
      <c r="DC13" s="125" t="e">
        <f t="shared" si="3"/>
        <v>#DIV/0!</v>
      </c>
      <c r="DD13" s="125" t="e">
        <f t="shared" si="3"/>
        <v>#DIV/0!</v>
      </c>
      <c r="DE13" s="125">
        <f t="shared" si="3"/>
        <v>7.5901328273244778E-2</v>
      </c>
      <c r="DF13" s="125">
        <f t="shared" si="3"/>
        <v>7.5901328273244778E-2</v>
      </c>
    </row>
    <row r="14" spans="1:110" ht="22.5">
      <c r="A14" s="72">
        <v>11</v>
      </c>
      <c r="B14" s="194" t="s">
        <v>283</v>
      </c>
      <c r="C14" s="92"/>
      <c r="D14" s="92"/>
      <c r="E14" s="92">
        <v>186</v>
      </c>
      <c r="F14" s="92">
        <v>211</v>
      </c>
      <c r="G14" s="92">
        <v>397</v>
      </c>
      <c r="H14" s="92">
        <v>0</v>
      </c>
      <c r="I14" s="92">
        <v>0</v>
      </c>
      <c r="J14" s="92">
        <v>0</v>
      </c>
      <c r="K14" s="92">
        <v>397</v>
      </c>
      <c r="L14" s="92"/>
      <c r="M14" s="92"/>
      <c r="N14" s="92">
        <v>2368</v>
      </c>
      <c r="O14" s="92">
        <v>2638</v>
      </c>
      <c r="P14" s="92">
        <v>5006</v>
      </c>
      <c r="Q14" s="92">
        <v>0</v>
      </c>
      <c r="R14" s="92">
        <v>0</v>
      </c>
      <c r="S14" s="92">
        <v>0</v>
      </c>
      <c r="T14" s="92">
        <v>5006</v>
      </c>
      <c r="U14" s="120" t="e">
        <f t="shared" si="0"/>
        <v>#DIV/0!</v>
      </c>
      <c r="V14" s="120" t="e">
        <f t="shared" si="0"/>
        <v>#DIV/0!</v>
      </c>
      <c r="W14" s="120">
        <f t="shared" si="0"/>
        <v>7.85472972972973E-2</v>
      </c>
      <c r="X14" s="120">
        <f t="shared" si="0"/>
        <v>7.9984836997725545E-2</v>
      </c>
      <c r="Y14" s="120">
        <f t="shared" si="0"/>
        <v>7.9304834198961241E-2</v>
      </c>
      <c r="Z14" s="120" t="e">
        <f t="shared" si="0"/>
        <v>#DIV/0!</v>
      </c>
      <c r="AA14" s="120" t="e">
        <f t="shared" si="0"/>
        <v>#DIV/0!</v>
      </c>
      <c r="AB14" s="120" t="e">
        <f t="shared" si="0"/>
        <v>#DIV/0!</v>
      </c>
      <c r="AC14" s="120">
        <f t="shared" si="0"/>
        <v>7.9304834198961241E-2</v>
      </c>
      <c r="AD14" s="228"/>
      <c r="AE14" s="228"/>
      <c r="AF14" s="228">
        <v>167</v>
      </c>
      <c r="AG14" s="228">
        <v>187</v>
      </c>
      <c r="AH14" s="228">
        <v>354</v>
      </c>
      <c r="AI14" s="228">
        <v>0</v>
      </c>
      <c r="AJ14" s="228">
        <v>0</v>
      </c>
      <c r="AK14" s="228">
        <v>0</v>
      </c>
      <c r="AL14" s="228">
        <v>354</v>
      </c>
      <c r="AM14" s="49"/>
      <c r="AN14" s="49"/>
      <c r="AO14" s="49">
        <v>2248</v>
      </c>
      <c r="AP14" s="49">
        <v>2426</v>
      </c>
      <c r="AQ14" s="49">
        <v>4674</v>
      </c>
      <c r="AR14" s="49">
        <v>0</v>
      </c>
      <c r="AS14" s="49">
        <v>0</v>
      </c>
      <c r="AT14" s="49">
        <v>0</v>
      </c>
      <c r="AU14" s="49">
        <v>4674</v>
      </c>
      <c r="AV14" s="105" t="e">
        <f t="shared" si="1"/>
        <v>#DIV/0!</v>
      </c>
      <c r="AW14" s="105" t="e">
        <f t="shared" si="1"/>
        <v>#DIV/0!</v>
      </c>
      <c r="AX14" s="105">
        <f t="shared" si="1"/>
        <v>7.4288256227758004E-2</v>
      </c>
      <c r="AY14" s="105">
        <f t="shared" si="1"/>
        <v>7.7081615828524325E-2</v>
      </c>
      <c r="AZ14" s="105">
        <f t="shared" si="1"/>
        <v>7.5738125802310652E-2</v>
      </c>
      <c r="BA14" s="105" t="e">
        <f t="shared" si="1"/>
        <v>#DIV/0!</v>
      </c>
      <c r="BB14" s="105" t="e">
        <f t="shared" si="1"/>
        <v>#DIV/0!</v>
      </c>
      <c r="BC14" s="105" t="e">
        <f t="shared" si="1"/>
        <v>#DIV/0!</v>
      </c>
      <c r="BD14" s="105">
        <f t="shared" si="1"/>
        <v>7.5738125802310652E-2</v>
      </c>
      <c r="BE14" s="229"/>
      <c r="BF14" s="229"/>
      <c r="BG14" s="229">
        <v>117</v>
      </c>
      <c r="BH14" s="229">
        <v>110</v>
      </c>
      <c r="BI14" s="229">
        <v>227</v>
      </c>
      <c r="BJ14" s="229">
        <v>0</v>
      </c>
      <c r="BK14" s="229">
        <v>0</v>
      </c>
      <c r="BL14" s="229">
        <v>0</v>
      </c>
      <c r="BM14" s="229">
        <v>227</v>
      </c>
      <c r="BN14" s="229"/>
      <c r="BO14" s="229"/>
      <c r="BP14" s="229">
        <v>1652</v>
      </c>
      <c r="BQ14" s="229">
        <v>1743</v>
      </c>
      <c r="BR14" s="229">
        <v>3395</v>
      </c>
      <c r="BS14" s="229">
        <v>0</v>
      </c>
      <c r="BT14" s="229">
        <v>0</v>
      </c>
      <c r="BU14" s="229">
        <v>0</v>
      </c>
      <c r="BV14" s="229">
        <v>3395</v>
      </c>
      <c r="BW14" s="121" t="e">
        <f t="shared" si="2"/>
        <v>#DIV/0!</v>
      </c>
      <c r="BX14" s="121" t="e">
        <f t="shared" si="2"/>
        <v>#DIV/0!</v>
      </c>
      <c r="BY14" s="121">
        <f t="shared" si="2"/>
        <v>7.0823244552058115E-2</v>
      </c>
      <c r="BZ14" s="121">
        <f t="shared" si="2"/>
        <v>6.3109581181870336E-2</v>
      </c>
      <c r="CA14" s="122">
        <f t="shared" si="2"/>
        <v>6.686303387334315E-2</v>
      </c>
      <c r="CB14" s="122" t="e">
        <f t="shared" si="2"/>
        <v>#DIV/0!</v>
      </c>
      <c r="CC14" s="122" t="e">
        <f t="shared" si="2"/>
        <v>#DIV/0!</v>
      </c>
      <c r="CD14" s="122" t="e">
        <f t="shared" si="2"/>
        <v>#DIV/0!</v>
      </c>
      <c r="CE14" s="122">
        <f t="shared" si="2"/>
        <v>6.686303387334315E-2</v>
      </c>
      <c r="CF14" s="227"/>
      <c r="CG14" s="227"/>
      <c r="CH14" s="227">
        <v>182</v>
      </c>
      <c r="CI14" s="227">
        <v>184</v>
      </c>
      <c r="CJ14" s="227">
        <v>366</v>
      </c>
      <c r="CK14" s="227">
        <v>0</v>
      </c>
      <c r="CL14" s="227">
        <v>10</v>
      </c>
      <c r="CM14" s="227">
        <v>0</v>
      </c>
      <c r="CN14" s="227">
        <v>366</v>
      </c>
      <c r="CO14" s="227"/>
      <c r="CP14" s="227"/>
      <c r="CQ14" s="227">
        <v>1495</v>
      </c>
      <c r="CR14" s="227">
        <v>1564</v>
      </c>
      <c r="CS14" s="227">
        <v>3059</v>
      </c>
      <c r="CT14" s="227">
        <v>0</v>
      </c>
      <c r="CU14" s="227">
        <v>0</v>
      </c>
      <c r="CV14" s="227">
        <v>0</v>
      </c>
      <c r="CW14" s="227">
        <v>3059</v>
      </c>
      <c r="CX14" s="124" t="e">
        <f t="shared" si="4"/>
        <v>#DIV/0!</v>
      </c>
      <c r="CY14" s="124" t="e">
        <f t="shared" si="3"/>
        <v>#DIV/0!</v>
      </c>
      <c r="CZ14" s="124">
        <f t="shared" si="3"/>
        <v>0.12173913043478261</v>
      </c>
      <c r="DA14" s="124">
        <f t="shared" si="3"/>
        <v>0.11764705882352941</v>
      </c>
      <c r="DB14" s="125">
        <f t="shared" si="3"/>
        <v>0.11964694344557045</v>
      </c>
      <c r="DC14" s="125" t="e">
        <f t="shared" si="3"/>
        <v>#DIV/0!</v>
      </c>
      <c r="DD14" s="125" t="e">
        <f t="shared" si="3"/>
        <v>#DIV/0!</v>
      </c>
      <c r="DE14" s="125" t="e">
        <f t="shared" si="3"/>
        <v>#DIV/0!</v>
      </c>
      <c r="DF14" s="125">
        <f t="shared" si="3"/>
        <v>0.11964694344557045</v>
      </c>
    </row>
    <row r="15" spans="1:110" ht="22.5">
      <c r="A15" s="72">
        <v>12</v>
      </c>
      <c r="B15" s="194" t="s">
        <v>284</v>
      </c>
      <c r="C15" s="92"/>
      <c r="D15" s="92"/>
      <c r="E15" s="92">
        <v>209</v>
      </c>
      <c r="F15" s="92">
        <v>237</v>
      </c>
      <c r="G15" s="92">
        <v>376</v>
      </c>
      <c r="H15" s="92">
        <v>0</v>
      </c>
      <c r="I15" s="92">
        <v>0</v>
      </c>
      <c r="J15" s="92">
        <v>70</v>
      </c>
      <c r="K15" s="92">
        <v>446</v>
      </c>
      <c r="L15" s="92"/>
      <c r="M15" s="92"/>
      <c r="N15" s="92">
        <v>2585</v>
      </c>
      <c r="O15" s="92">
        <v>2866</v>
      </c>
      <c r="P15" s="92">
        <v>4742</v>
      </c>
      <c r="Q15" s="92">
        <v>0</v>
      </c>
      <c r="R15" s="92">
        <v>0</v>
      </c>
      <c r="S15" s="92">
        <v>709</v>
      </c>
      <c r="T15" s="92">
        <v>5451</v>
      </c>
      <c r="U15" s="120" t="e">
        <f t="shared" si="0"/>
        <v>#DIV/0!</v>
      </c>
      <c r="V15" s="120" t="e">
        <f t="shared" si="0"/>
        <v>#DIV/0!</v>
      </c>
      <c r="W15" s="120">
        <f t="shared" si="0"/>
        <v>8.085106382978724E-2</v>
      </c>
      <c r="X15" s="120">
        <f t="shared" si="0"/>
        <v>8.269364968597348E-2</v>
      </c>
      <c r="Y15" s="120">
        <f t="shared" si="0"/>
        <v>7.9291438211725004E-2</v>
      </c>
      <c r="Z15" s="120" t="e">
        <f t="shared" si="0"/>
        <v>#DIV/0!</v>
      </c>
      <c r="AA15" s="120" t="e">
        <f t="shared" si="0"/>
        <v>#DIV/0!</v>
      </c>
      <c r="AB15" s="120">
        <f t="shared" si="0"/>
        <v>9.8730606488011283E-2</v>
      </c>
      <c r="AC15" s="120">
        <f t="shared" si="0"/>
        <v>8.1819849568886438E-2</v>
      </c>
      <c r="AD15" s="228"/>
      <c r="AE15" s="228"/>
      <c r="AF15" s="228">
        <v>219</v>
      </c>
      <c r="AG15" s="228">
        <v>252</v>
      </c>
      <c r="AH15" s="228">
        <v>403</v>
      </c>
      <c r="AI15" s="228">
        <v>0</v>
      </c>
      <c r="AJ15" s="228">
        <v>0</v>
      </c>
      <c r="AK15" s="228">
        <v>68</v>
      </c>
      <c r="AL15" s="228">
        <v>471</v>
      </c>
      <c r="AM15" s="49"/>
      <c r="AN15" s="49"/>
      <c r="AO15" s="49">
        <v>2487</v>
      </c>
      <c r="AP15" s="49">
        <v>2739</v>
      </c>
      <c r="AQ15" s="49">
        <v>4565</v>
      </c>
      <c r="AR15" s="49">
        <v>0</v>
      </c>
      <c r="AS15" s="49">
        <v>0</v>
      </c>
      <c r="AT15" s="49">
        <v>661</v>
      </c>
      <c r="AU15" s="49">
        <v>5226</v>
      </c>
      <c r="AV15" s="105" t="e">
        <f t="shared" si="1"/>
        <v>#DIV/0!</v>
      </c>
      <c r="AW15" s="105" t="e">
        <f t="shared" si="1"/>
        <v>#DIV/0!</v>
      </c>
      <c r="AX15" s="105">
        <f t="shared" si="1"/>
        <v>8.805790108564536E-2</v>
      </c>
      <c r="AY15" s="105">
        <f t="shared" si="1"/>
        <v>9.2004381161007662E-2</v>
      </c>
      <c r="AZ15" s="105">
        <f t="shared" si="1"/>
        <v>8.8280394304490695E-2</v>
      </c>
      <c r="BA15" s="105" t="e">
        <f t="shared" si="1"/>
        <v>#DIV/0!</v>
      </c>
      <c r="BB15" s="105" t="e">
        <f t="shared" si="1"/>
        <v>#DIV/0!</v>
      </c>
      <c r="BC15" s="105">
        <f t="shared" si="1"/>
        <v>0.10287443267776097</v>
      </c>
      <c r="BD15" s="105">
        <f t="shared" si="1"/>
        <v>9.012629161882893E-2</v>
      </c>
      <c r="BE15" s="229"/>
      <c r="BF15" s="229"/>
      <c r="BG15" s="229">
        <v>158</v>
      </c>
      <c r="BH15" s="229">
        <v>162</v>
      </c>
      <c r="BI15" s="229">
        <v>273</v>
      </c>
      <c r="BJ15" s="229">
        <v>0</v>
      </c>
      <c r="BK15" s="229">
        <v>0</v>
      </c>
      <c r="BL15" s="229">
        <v>47</v>
      </c>
      <c r="BM15" s="229">
        <v>320</v>
      </c>
      <c r="BN15" s="229"/>
      <c r="BO15" s="229"/>
      <c r="BP15" s="229">
        <v>1948</v>
      </c>
      <c r="BQ15" s="229">
        <v>2162</v>
      </c>
      <c r="BR15" s="229">
        <v>3599</v>
      </c>
      <c r="BS15" s="229">
        <v>0</v>
      </c>
      <c r="BT15" s="229">
        <v>0</v>
      </c>
      <c r="BU15" s="229">
        <v>511</v>
      </c>
      <c r="BV15" s="229">
        <v>4110</v>
      </c>
      <c r="BW15" s="121" t="e">
        <f t="shared" si="2"/>
        <v>#DIV/0!</v>
      </c>
      <c r="BX15" s="121" t="e">
        <f t="shared" si="2"/>
        <v>#DIV/0!</v>
      </c>
      <c r="BY15" s="121">
        <f t="shared" si="2"/>
        <v>8.1108829568788496E-2</v>
      </c>
      <c r="BZ15" s="121">
        <f t="shared" si="2"/>
        <v>7.4930619796484743E-2</v>
      </c>
      <c r="CA15" s="122">
        <f t="shared" si="2"/>
        <v>7.5854404001111417E-2</v>
      </c>
      <c r="CB15" s="122" t="e">
        <f t="shared" si="2"/>
        <v>#DIV/0!</v>
      </c>
      <c r="CC15" s="122" t="e">
        <f t="shared" si="2"/>
        <v>#DIV/0!</v>
      </c>
      <c r="CD15" s="122">
        <f t="shared" si="2"/>
        <v>9.1976516634050876E-2</v>
      </c>
      <c r="CE15" s="122">
        <f t="shared" si="2"/>
        <v>7.785888077858881E-2</v>
      </c>
      <c r="CF15" s="227"/>
      <c r="CG15" s="227"/>
      <c r="CH15" s="227">
        <v>163</v>
      </c>
      <c r="CI15" s="227">
        <v>183</v>
      </c>
      <c r="CJ15" s="227">
        <v>262</v>
      </c>
      <c r="CK15" s="227">
        <v>0</v>
      </c>
      <c r="CL15" s="227">
        <v>11</v>
      </c>
      <c r="CM15" s="227">
        <v>84</v>
      </c>
      <c r="CN15" s="227">
        <v>346</v>
      </c>
      <c r="CO15" s="227"/>
      <c r="CP15" s="227"/>
      <c r="CQ15" s="227">
        <v>1620</v>
      </c>
      <c r="CR15" s="227">
        <v>1898</v>
      </c>
      <c r="CS15" s="227">
        <v>2958</v>
      </c>
      <c r="CT15" s="227">
        <v>0</v>
      </c>
      <c r="CU15" s="227">
        <v>0</v>
      </c>
      <c r="CV15" s="227">
        <v>560</v>
      </c>
      <c r="CW15" s="227">
        <v>3518</v>
      </c>
      <c r="CX15" s="124" t="e">
        <f t="shared" si="4"/>
        <v>#DIV/0!</v>
      </c>
      <c r="CY15" s="124" t="e">
        <f t="shared" si="3"/>
        <v>#DIV/0!</v>
      </c>
      <c r="CZ15" s="124">
        <f t="shared" si="3"/>
        <v>0.10061728395061728</v>
      </c>
      <c r="DA15" s="124">
        <f t="shared" si="3"/>
        <v>9.64172813487882E-2</v>
      </c>
      <c r="DB15" s="125">
        <f t="shared" si="3"/>
        <v>8.8573360378634211E-2</v>
      </c>
      <c r="DC15" s="125" t="e">
        <f t="shared" si="3"/>
        <v>#DIV/0!</v>
      </c>
      <c r="DD15" s="125" t="e">
        <f t="shared" si="3"/>
        <v>#DIV/0!</v>
      </c>
      <c r="DE15" s="125">
        <f t="shared" si="3"/>
        <v>0.15</v>
      </c>
      <c r="DF15" s="125">
        <f t="shared" si="3"/>
        <v>9.8351335986355884E-2</v>
      </c>
    </row>
    <row r="16" spans="1:110" ht="22.5">
      <c r="A16" s="72">
        <v>13</v>
      </c>
      <c r="B16" s="194" t="s">
        <v>285</v>
      </c>
      <c r="C16" s="92"/>
      <c r="D16" s="92"/>
      <c r="E16" s="92">
        <v>31</v>
      </c>
      <c r="F16" s="92">
        <v>32</v>
      </c>
      <c r="G16" s="92">
        <v>0</v>
      </c>
      <c r="H16" s="92">
        <v>63</v>
      </c>
      <c r="I16" s="92">
        <v>0</v>
      </c>
      <c r="J16" s="92">
        <v>0</v>
      </c>
      <c r="K16" s="92">
        <v>63</v>
      </c>
      <c r="L16" s="92"/>
      <c r="M16" s="92"/>
      <c r="N16" s="92">
        <v>443</v>
      </c>
      <c r="O16" s="92">
        <v>448</v>
      </c>
      <c r="P16" s="92">
        <v>0</v>
      </c>
      <c r="Q16" s="92">
        <v>891</v>
      </c>
      <c r="R16" s="92">
        <v>0</v>
      </c>
      <c r="S16" s="92">
        <v>0</v>
      </c>
      <c r="T16" s="92">
        <v>891</v>
      </c>
      <c r="U16" s="120" t="e">
        <f t="shared" si="0"/>
        <v>#DIV/0!</v>
      </c>
      <c r="V16" s="120" t="e">
        <f t="shared" si="0"/>
        <v>#DIV/0!</v>
      </c>
      <c r="W16" s="120">
        <f t="shared" si="0"/>
        <v>6.9977426636568849E-2</v>
      </c>
      <c r="X16" s="120">
        <f t="shared" si="0"/>
        <v>7.1428571428571425E-2</v>
      </c>
      <c r="Y16" s="120" t="e">
        <f t="shared" si="0"/>
        <v>#DIV/0!</v>
      </c>
      <c r="Z16" s="120">
        <f t="shared" si="0"/>
        <v>7.0707070707070704E-2</v>
      </c>
      <c r="AA16" s="120" t="e">
        <f t="shared" si="0"/>
        <v>#DIV/0!</v>
      </c>
      <c r="AB16" s="120" t="e">
        <f t="shared" si="0"/>
        <v>#DIV/0!</v>
      </c>
      <c r="AC16" s="120">
        <f t="shared" si="0"/>
        <v>7.0707070707070704E-2</v>
      </c>
      <c r="AD16" s="228"/>
      <c r="AE16" s="228"/>
      <c r="AF16" s="228">
        <v>23</v>
      </c>
      <c r="AG16" s="228">
        <v>28</v>
      </c>
      <c r="AH16" s="228">
        <v>0</v>
      </c>
      <c r="AI16" s="228">
        <v>51</v>
      </c>
      <c r="AJ16" s="228">
        <v>0</v>
      </c>
      <c r="AK16" s="228">
        <v>0</v>
      </c>
      <c r="AL16" s="228">
        <v>51</v>
      </c>
      <c r="AM16" s="49"/>
      <c r="AN16" s="49"/>
      <c r="AO16" s="49">
        <v>453</v>
      </c>
      <c r="AP16" s="49">
        <v>445</v>
      </c>
      <c r="AQ16" s="49">
        <v>0</v>
      </c>
      <c r="AR16" s="49">
        <v>898</v>
      </c>
      <c r="AS16" s="49">
        <v>0</v>
      </c>
      <c r="AT16" s="49">
        <v>0</v>
      </c>
      <c r="AU16" s="49">
        <v>898</v>
      </c>
      <c r="AV16" s="105" t="e">
        <f t="shared" si="1"/>
        <v>#DIV/0!</v>
      </c>
      <c r="AW16" s="105" t="e">
        <f t="shared" si="1"/>
        <v>#DIV/0!</v>
      </c>
      <c r="AX16" s="105">
        <f t="shared" si="1"/>
        <v>5.0772626931567331E-2</v>
      </c>
      <c r="AY16" s="105">
        <f t="shared" si="1"/>
        <v>6.2921348314606745E-2</v>
      </c>
      <c r="AZ16" s="105" t="e">
        <f t="shared" si="1"/>
        <v>#DIV/0!</v>
      </c>
      <c r="BA16" s="105">
        <f t="shared" si="1"/>
        <v>5.6792873051224942E-2</v>
      </c>
      <c r="BB16" s="105" t="e">
        <f t="shared" si="1"/>
        <v>#DIV/0!</v>
      </c>
      <c r="BC16" s="105" t="e">
        <f t="shared" si="1"/>
        <v>#DIV/0!</v>
      </c>
      <c r="BD16" s="105">
        <f t="shared" si="1"/>
        <v>5.6792873051224942E-2</v>
      </c>
      <c r="BE16" s="229"/>
      <c r="BF16" s="229"/>
      <c r="BG16" s="229">
        <v>19</v>
      </c>
      <c r="BH16" s="229">
        <v>25</v>
      </c>
      <c r="BI16" s="229">
        <v>0</v>
      </c>
      <c r="BJ16" s="229">
        <v>44</v>
      </c>
      <c r="BK16" s="229">
        <v>0</v>
      </c>
      <c r="BL16" s="229">
        <v>0</v>
      </c>
      <c r="BM16" s="229">
        <v>44</v>
      </c>
      <c r="BN16" s="229"/>
      <c r="BO16" s="229"/>
      <c r="BP16" s="229">
        <v>353</v>
      </c>
      <c r="BQ16" s="229">
        <v>316</v>
      </c>
      <c r="BR16" s="229">
        <v>0</v>
      </c>
      <c r="BS16" s="229">
        <v>669</v>
      </c>
      <c r="BT16" s="229">
        <v>0</v>
      </c>
      <c r="BU16" s="229">
        <v>0</v>
      </c>
      <c r="BV16" s="229">
        <v>669</v>
      </c>
      <c r="BW16" s="121" t="e">
        <f t="shared" si="2"/>
        <v>#DIV/0!</v>
      </c>
      <c r="BX16" s="121" t="e">
        <f t="shared" si="2"/>
        <v>#DIV/0!</v>
      </c>
      <c r="BY16" s="121">
        <f t="shared" si="2"/>
        <v>5.3824362606232294E-2</v>
      </c>
      <c r="BZ16" s="121">
        <f t="shared" si="2"/>
        <v>7.9113924050632917E-2</v>
      </c>
      <c r="CA16" s="122" t="e">
        <f t="shared" si="2"/>
        <v>#DIV/0!</v>
      </c>
      <c r="CB16" s="122">
        <f t="shared" si="2"/>
        <v>6.5769805680119586E-2</v>
      </c>
      <c r="CC16" s="122" t="e">
        <f t="shared" si="2"/>
        <v>#DIV/0!</v>
      </c>
      <c r="CD16" s="122" t="e">
        <f t="shared" si="2"/>
        <v>#DIV/0!</v>
      </c>
      <c r="CE16" s="122">
        <f t="shared" si="2"/>
        <v>6.5769805680119586E-2</v>
      </c>
      <c r="CF16" s="227"/>
      <c r="CG16" s="227"/>
      <c r="CH16" s="227">
        <v>22</v>
      </c>
      <c r="CI16" s="227">
        <v>20</v>
      </c>
      <c r="CJ16" s="227">
        <v>0</v>
      </c>
      <c r="CK16" s="227">
        <v>42</v>
      </c>
      <c r="CL16" s="227">
        <v>12</v>
      </c>
      <c r="CM16" s="227">
        <v>0</v>
      </c>
      <c r="CN16" s="227">
        <v>42</v>
      </c>
      <c r="CO16" s="227"/>
      <c r="CP16" s="227"/>
      <c r="CQ16" s="227">
        <v>311</v>
      </c>
      <c r="CR16" s="227">
        <v>278</v>
      </c>
      <c r="CS16" s="227">
        <v>0</v>
      </c>
      <c r="CT16" s="227">
        <v>589</v>
      </c>
      <c r="CU16" s="227">
        <v>0</v>
      </c>
      <c r="CV16" s="227">
        <v>0</v>
      </c>
      <c r="CW16" s="227">
        <v>589</v>
      </c>
      <c r="CX16" s="124" t="e">
        <f t="shared" si="4"/>
        <v>#DIV/0!</v>
      </c>
      <c r="CY16" s="124" t="e">
        <f t="shared" si="3"/>
        <v>#DIV/0!</v>
      </c>
      <c r="CZ16" s="124">
        <f t="shared" si="3"/>
        <v>7.0739549839228297E-2</v>
      </c>
      <c r="DA16" s="124">
        <f t="shared" si="3"/>
        <v>7.1942446043165464E-2</v>
      </c>
      <c r="DB16" s="125" t="e">
        <f t="shared" si="3"/>
        <v>#DIV/0!</v>
      </c>
      <c r="DC16" s="125">
        <f t="shared" si="3"/>
        <v>7.1307300509337868E-2</v>
      </c>
      <c r="DD16" s="125" t="e">
        <f t="shared" si="3"/>
        <v>#DIV/0!</v>
      </c>
      <c r="DE16" s="125" t="e">
        <f t="shared" si="3"/>
        <v>#DIV/0!</v>
      </c>
      <c r="DF16" s="125">
        <f t="shared" si="3"/>
        <v>7.1307300509337868E-2</v>
      </c>
    </row>
    <row r="17" spans="1:110" ht="22.5">
      <c r="A17" s="72">
        <v>14</v>
      </c>
      <c r="B17" s="194" t="s">
        <v>286</v>
      </c>
      <c r="C17" s="92"/>
      <c r="D17" s="92"/>
      <c r="E17" s="92">
        <v>19</v>
      </c>
      <c r="F17" s="92">
        <v>26</v>
      </c>
      <c r="G17" s="92">
        <v>45</v>
      </c>
      <c r="H17" s="92">
        <v>0</v>
      </c>
      <c r="I17" s="92">
        <v>0</v>
      </c>
      <c r="J17" s="92">
        <v>0</v>
      </c>
      <c r="K17" s="92">
        <v>45</v>
      </c>
      <c r="L17" s="92"/>
      <c r="M17" s="92"/>
      <c r="N17" s="92">
        <v>464</v>
      </c>
      <c r="O17" s="92">
        <v>482</v>
      </c>
      <c r="P17" s="92">
        <v>946</v>
      </c>
      <c r="Q17" s="92">
        <v>0</v>
      </c>
      <c r="R17" s="92">
        <v>0</v>
      </c>
      <c r="S17" s="92">
        <v>0</v>
      </c>
      <c r="T17" s="92">
        <v>946</v>
      </c>
      <c r="U17" s="120" t="e">
        <f t="shared" si="0"/>
        <v>#DIV/0!</v>
      </c>
      <c r="V17" s="120" t="e">
        <f t="shared" si="0"/>
        <v>#DIV/0!</v>
      </c>
      <c r="W17" s="120">
        <f t="shared" si="0"/>
        <v>4.0948275862068964E-2</v>
      </c>
      <c r="X17" s="120">
        <f t="shared" si="0"/>
        <v>5.3941908713692949E-2</v>
      </c>
      <c r="Y17" s="120">
        <f t="shared" si="0"/>
        <v>4.7568710359408031E-2</v>
      </c>
      <c r="Z17" s="120" t="e">
        <f t="shared" si="0"/>
        <v>#DIV/0!</v>
      </c>
      <c r="AA17" s="120" t="e">
        <f t="shared" si="0"/>
        <v>#DIV/0!</v>
      </c>
      <c r="AB17" s="120" t="e">
        <f t="shared" si="0"/>
        <v>#DIV/0!</v>
      </c>
      <c r="AC17" s="120">
        <f t="shared" si="0"/>
        <v>4.7568710359408031E-2</v>
      </c>
      <c r="AD17" s="228"/>
      <c r="AE17" s="228"/>
      <c r="AF17" s="228">
        <v>33</v>
      </c>
      <c r="AG17" s="228">
        <v>51</v>
      </c>
      <c r="AH17" s="228">
        <v>84</v>
      </c>
      <c r="AI17" s="228">
        <v>0</v>
      </c>
      <c r="AJ17" s="228">
        <v>0</v>
      </c>
      <c r="AK17" s="228">
        <v>0</v>
      </c>
      <c r="AL17" s="228">
        <v>84</v>
      </c>
      <c r="AM17" s="49"/>
      <c r="AN17" s="49"/>
      <c r="AO17" s="49">
        <v>421</v>
      </c>
      <c r="AP17" s="49">
        <v>470</v>
      </c>
      <c r="AQ17" s="49">
        <v>891</v>
      </c>
      <c r="AR17" s="49">
        <v>0</v>
      </c>
      <c r="AS17" s="49">
        <v>0</v>
      </c>
      <c r="AT17" s="49">
        <v>0</v>
      </c>
      <c r="AU17" s="49">
        <v>891</v>
      </c>
      <c r="AV17" s="105" t="e">
        <f t="shared" si="1"/>
        <v>#DIV/0!</v>
      </c>
      <c r="AW17" s="105" t="e">
        <f t="shared" si="1"/>
        <v>#DIV/0!</v>
      </c>
      <c r="AX17" s="105">
        <f t="shared" si="1"/>
        <v>7.8384798099762468E-2</v>
      </c>
      <c r="AY17" s="105">
        <f t="shared" si="1"/>
        <v>0.10851063829787234</v>
      </c>
      <c r="AZ17" s="105">
        <f t="shared" si="1"/>
        <v>9.4276094276094277E-2</v>
      </c>
      <c r="BA17" s="105" t="e">
        <f t="shared" si="1"/>
        <v>#DIV/0!</v>
      </c>
      <c r="BB17" s="105" t="e">
        <f t="shared" si="1"/>
        <v>#DIV/0!</v>
      </c>
      <c r="BC17" s="105" t="e">
        <f t="shared" si="1"/>
        <v>#DIV/0!</v>
      </c>
      <c r="BD17" s="105">
        <f t="shared" si="1"/>
        <v>9.4276094276094277E-2</v>
      </c>
      <c r="BE17" s="229"/>
      <c r="BF17" s="229"/>
      <c r="BG17" s="229">
        <v>15</v>
      </c>
      <c r="BH17" s="229">
        <v>34</v>
      </c>
      <c r="BI17" s="229">
        <v>49</v>
      </c>
      <c r="BJ17" s="229">
        <v>0</v>
      </c>
      <c r="BK17" s="229">
        <v>0</v>
      </c>
      <c r="BL17" s="229">
        <v>0</v>
      </c>
      <c r="BM17" s="229">
        <v>49</v>
      </c>
      <c r="BN17" s="229"/>
      <c r="BO17" s="229"/>
      <c r="BP17" s="229">
        <v>342</v>
      </c>
      <c r="BQ17" s="229">
        <v>376</v>
      </c>
      <c r="BR17" s="229">
        <v>718</v>
      </c>
      <c r="BS17" s="229">
        <v>0</v>
      </c>
      <c r="BT17" s="229">
        <v>0</v>
      </c>
      <c r="BU17" s="229">
        <v>0</v>
      </c>
      <c r="BV17" s="229">
        <v>718</v>
      </c>
      <c r="BW17" s="121" t="e">
        <f t="shared" si="2"/>
        <v>#DIV/0!</v>
      </c>
      <c r="BX17" s="121" t="e">
        <f t="shared" si="2"/>
        <v>#DIV/0!</v>
      </c>
      <c r="BY17" s="121">
        <f t="shared" si="2"/>
        <v>4.3859649122807015E-2</v>
      </c>
      <c r="BZ17" s="121">
        <f t="shared" si="2"/>
        <v>9.0425531914893623E-2</v>
      </c>
      <c r="CA17" s="122">
        <f t="shared" si="2"/>
        <v>6.8245125348189412E-2</v>
      </c>
      <c r="CB17" s="122" t="e">
        <f t="shared" si="2"/>
        <v>#DIV/0!</v>
      </c>
      <c r="CC17" s="122" t="e">
        <f t="shared" si="2"/>
        <v>#DIV/0!</v>
      </c>
      <c r="CD17" s="122" t="e">
        <f t="shared" si="2"/>
        <v>#DIV/0!</v>
      </c>
      <c r="CE17" s="122">
        <f t="shared" si="2"/>
        <v>6.8245125348189412E-2</v>
      </c>
      <c r="CF17" s="227"/>
      <c r="CG17" s="227"/>
      <c r="CH17" s="227">
        <v>21</v>
      </c>
      <c r="CI17" s="227">
        <v>27</v>
      </c>
      <c r="CJ17" s="227">
        <v>48</v>
      </c>
      <c r="CK17" s="227">
        <v>0</v>
      </c>
      <c r="CL17" s="227">
        <v>13</v>
      </c>
      <c r="CM17" s="227">
        <v>0</v>
      </c>
      <c r="CN17" s="227">
        <v>48</v>
      </c>
      <c r="CO17" s="227"/>
      <c r="CP17" s="227"/>
      <c r="CQ17" s="227">
        <v>290</v>
      </c>
      <c r="CR17" s="227">
        <v>307</v>
      </c>
      <c r="CS17" s="227">
        <v>597</v>
      </c>
      <c r="CT17" s="227">
        <v>0</v>
      </c>
      <c r="CU17" s="227">
        <v>0</v>
      </c>
      <c r="CV17" s="227">
        <v>0</v>
      </c>
      <c r="CW17" s="227">
        <v>597</v>
      </c>
      <c r="CX17" s="124" t="e">
        <f t="shared" si="4"/>
        <v>#DIV/0!</v>
      </c>
      <c r="CY17" s="124" t="e">
        <f t="shared" si="3"/>
        <v>#DIV/0!</v>
      </c>
      <c r="CZ17" s="124">
        <f t="shared" si="3"/>
        <v>7.2413793103448282E-2</v>
      </c>
      <c r="DA17" s="124">
        <f t="shared" si="3"/>
        <v>8.7947882736156349E-2</v>
      </c>
      <c r="DB17" s="125">
        <f t="shared" si="3"/>
        <v>8.0402010050251257E-2</v>
      </c>
      <c r="DC17" s="125" t="e">
        <f t="shared" si="3"/>
        <v>#DIV/0!</v>
      </c>
      <c r="DD17" s="125" t="e">
        <f t="shared" si="3"/>
        <v>#DIV/0!</v>
      </c>
      <c r="DE17" s="125" t="e">
        <f t="shared" si="3"/>
        <v>#DIV/0!</v>
      </c>
      <c r="DF17" s="125">
        <f t="shared" si="3"/>
        <v>8.0402010050251257E-2</v>
      </c>
    </row>
    <row r="18" spans="1:110" ht="22.5">
      <c r="A18" s="72">
        <v>15</v>
      </c>
      <c r="B18" s="194" t="s">
        <v>287</v>
      </c>
      <c r="C18" s="92"/>
      <c r="D18" s="92"/>
      <c r="E18" s="92">
        <v>116</v>
      </c>
      <c r="F18" s="92">
        <v>128</v>
      </c>
      <c r="G18" s="92">
        <v>244</v>
      </c>
      <c r="H18" s="92">
        <v>0</v>
      </c>
      <c r="I18" s="92">
        <v>0</v>
      </c>
      <c r="J18" s="92">
        <v>0</v>
      </c>
      <c r="K18" s="92">
        <v>244</v>
      </c>
      <c r="L18" s="92"/>
      <c r="M18" s="92"/>
      <c r="N18" s="92">
        <v>1521</v>
      </c>
      <c r="O18" s="92">
        <v>1630</v>
      </c>
      <c r="P18" s="92">
        <v>3151</v>
      </c>
      <c r="Q18" s="92">
        <v>0</v>
      </c>
      <c r="R18" s="92">
        <v>0</v>
      </c>
      <c r="S18" s="92">
        <v>0</v>
      </c>
      <c r="T18" s="92">
        <v>3151</v>
      </c>
      <c r="U18" s="120" t="e">
        <f t="shared" si="0"/>
        <v>#DIV/0!</v>
      </c>
      <c r="V18" s="120" t="e">
        <f t="shared" si="0"/>
        <v>#DIV/0!</v>
      </c>
      <c r="W18" s="120">
        <f t="shared" si="0"/>
        <v>7.6265614727153194E-2</v>
      </c>
      <c r="X18" s="120">
        <f t="shared" si="0"/>
        <v>7.8527607361963195E-2</v>
      </c>
      <c r="Y18" s="120">
        <f t="shared" si="0"/>
        <v>7.7435734687400823E-2</v>
      </c>
      <c r="Z18" s="120" t="e">
        <f t="shared" si="0"/>
        <v>#DIV/0!</v>
      </c>
      <c r="AA18" s="120" t="e">
        <f t="shared" si="0"/>
        <v>#DIV/0!</v>
      </c>
      <c r="AB18" s="120" t="e">
        <f t="shared" si="0"/>
        <v>#DIV/0!</v>
      </c>
      <c r="AC18" s="120">
        <f t="shared" si="0"/>
        <v>7.7435734687400823E-2</v>
      </c>
      <c r="AD18" s="228"/>
      <c r="AE18" s="228"/>
      <c r="AF18" s="228">
        <v>112</v>
      </c>
      <c r="AG18" s="228">
        <v>147</v>
      </c>
      <c r="AH18" s="228">
        <v>259</v>
      </c>
      <c r="AI18" s="228">
        <v>0</v>
      </c>
      <c r="AJ18" s="228">
        <v>0</v>
      </c>
      <c r="AK18" s="228">
        <v>0</v>
      </c>
      <c r="AL18" s="228">
        <v>259</v>
      </c>
      <c r="AM18" s="49"/>
      <c r="AN18" s="49"/>
      <c r="AO18" s="49">
        <v>1424</v>
      </c>
      <c r="AP18" s="49">
        <v>1569</v>
      </c>
      <c r="AQ18" s="49">
        <v>2993</v>
      </c>
      <c r="AR18" s="49">
        <v>0</v>
      </c>
      <c r="AS18" s="49">
        <v>0</v>
      </c>
      <c r="AT18" s="49">
        <v>0</v>
      </c>
      <c r="AU18" s="49">
        <v>2993</v>
      </c>
      <c r="AV18" s="105" t="e">
        <f t="shared" si="1"/>
        <v>#DIV/0!</v>
      </c>
      <c r="AW18" s="105" t="e">
        <f t="shared" si="1"/>
        <v>#DIV/0!</v>
      </c>
      <c r="AX18" s="105">
        <f t="shared" si="1"/>
        <v>7.8651685393258425E-2</v>
      </c>
      <c r="AY18" s="105">
        <f t="shared" si="1"/>
        <v>9.3690248565965584E-2</v>
      </c>
      <c r="AZ18" s="105">
        <f t="shared" si="1"/>
        <v>8.6535248914132973E-2</v>
      </c>
      <c r="BA18" s="105" t="e">
        <f t="shared" si="1"/>
        <v>#DIV/0!</v>
      </c>
      <c r="BB18" s="105" t="e">
        <f t="shared" si="1"/>
        <v>#DIV/0!</v>
      </c>
      <c r="BC18" s="105" t="e">
        <f t="shared" si="1"/>
        <v>#DIV/0!</v>
      </c>
      <c r="BD18" s="105">
        <f t="shared" si="1"/>
        <v>8.6535248914132973E-2</v>
      </c>
      <c r="BE18" s="229"/>
      <c r="BF18" s="229"/>
      <c r="BG18" s="229">
        <v>88</v>
      </c>
      <c r="BH18" s="229">
        <v>75</v>
      </c>
      <c r="BI18" s="229">
        <v>163</v>
      </c>
      <c r="BJ18" s="229">
        <v>0</v>
      </c>
      <c r="BK18" s="229">
        <v>0</v>
      </c>
      <c r="BL18" s="229">
        <v>0</v>
      </c>
      <c r="BM18" s="229">
        <v>163</v>
      </c>
      <c r="BN18" s="229"/>
      <c r="BO18" s="229"/>
      <c r="BP18" s="229">
        <v>1214</v>
      </c>
      <c r="BQ18" s="229">
        <v>1306</v>
      </c>
      <c r="BR18" s="229">
        <v>2520</v>
      </c>
      <c r="BS18" s="229">
        <v>0</v>
      </c>
      <c r="BT18" s="229">
        <v>0</v>
      </c>
      <c r="BU18" s="229">
        <v>0</v>
      </c>
      <c r="BV18" s="229">
        <v>2520</v>
      </c>
      <c r="BW18" s="121" t="e">
        <f t="shared" si="2"/>
        <v>#DIV/0!</v>
      </c>
      <c r="BX18" s="121" t="e">
        <f t="shared" si="2"/>
        <v>#DIV/0!</v>
      </c>
      <c r="BY18" s="121">
        <f t="shared" si="2"/>
        <v>7.248764415156507E-2</v>
      </c>
      <c r="BZ18" s="121">
        <f t="shared" si="2"/>
        <v>5.7427258805513019E-2</v>
      </c>
      <c r="CA18" s="122">
        <f t="shared" si="2"/>
        <v>6.4682539682539689E-2</v>
      </c>
      <c r="CB18" s="122" t="e">
        <f t="shared" si="2"/>
        <v>#DIV/0!</v>
      </c>
      <c r="CC18" s="122" t="e">
        <f t="shared" si="2"/>
        <v>#DIV/0!</v>
      </c>
      <c r="CD18" s="122" t="e">
        <f t="shared" si="2"/>
        <v>#DIV/0!</v>
      </c>
      <c r="CE18" s="122">
        <f t="shared" si="2"/>
        <v>6.4682539682539689E-2</v>
      </c>
      <c r="CF18" s="227"/>
      <c r="CG18" s="227"/>
      <c r="CH18" s="227">
        <v>97</v>
      </c>
      <c r="CI18" s="227">
        <v>109</v>
      </c>
      <c r="CJ18" s="227">
        <v>206</v>
      </c>
      <c r="CK18" s="227">
        <v>0</v>
      </c>
      <c r="CL18" s="227">
        <v>14</v>
      </c>
      <c r="CM18" s="227">
        <v>0</v>
      </c>
      <c r="CN18" s="227">
        <v>206</v>
      </c>
      <c r="CO18" s="227"/>
      <c r="CP18" s="227"/>
      <c r="CQ18" s="227">
        <v>1067</v>
      </c>
      <c r="CR18" s="227">
        <v>1137</v>
      </c>
      <c r="CS18" s="227">
        <v>2204</v>
      </c>
      <c r="CT18" s="227">
        <v>0</v>
      </c>
      <c r="CU18" s="227">
        <v>0</v>
      </c>
      <c r="CV18" s="227">
        <v>0</v>
      </c>
      <c r="CW18" s="227">
        <v>2204</v>
      </c>
      <c r="CX18" s="124" t="e">
        <f t="shared" si="4"/>
        <v>#DIV/0!</v>
      </c>
      <c r="CY18" s="124" t="e">
        <f t="shared" si="3"/>
        <v>#DIV/0!</v>
      </c>
      <c r="CZ18" s="124">
        <f t="shared" si="3"/>
        <v>9.0909090909090912E-2</v>
      </c>
      <c r="DA18" s="124">
        <f t="shared" si="3"/>
        <v>9.5866314863676347E-2</v>
      </c>
      <c r="DB18" s="125">
        <f t="shared" si="3"/>
        <v>9.3466424682395646E-2</v>
      </c>
      <c r="DC18" s="125" t="e">
        <f t="shared" si="3"/>
        <v>#DIV/0!</v>
      </c>
      <c r="DD18" s="125" t="e">
        <f t="shared" si="3"/>
        <v>#DIV/0!</v>
      </c>
      <c r="DE18" s="125" t="e">
        <f t="shared" si="3"/>
        <v>#DIV/0!</v>
      </c>
      <c r="DF18" s="125">
        <f t="shared" si="3"/>
        <v>9.3466424682395646E-2</v>
      </c>
    </row>
    <row r="19" spans="1:110" ht="22.5">
      <c r="A19" s="72">
        <v>16</v>
      </c>
      <c r="B19" s="194" t="s">
        <v>288</v>
      </c>
      <c r="C19" s="92"/>
      <c r="D19" s="92"/>
      <c r="E19" s="92">
        <v>92</v>
      </c>
      <c r="F19" s="92">
        <v>97</v>
      </c>
      <c r="G19" s="92">
        <v>189</v>
      </c>
      <c r="H19" s="92">
        <v>0</v>
      </c>
      <c r="I19" s="92">
        <v>0</v>
      </c>
      <c r="J19" s="92">
        <v>0</v>
      </c>
      <c r="K19" s="92">
        <v>189</v>
      </c>
      <c r="L19" s="92"/>
      <c r="M19" s="92"/>
      <c r="N19" s="92">
        <v>1411</v>
      </c>
      <c r="O19" s="92">
        <v>1473</v>
      </c>
      <c r="P19" s="92">
        <v>2884</v>
      </c>
      <c r="Q19" s="92">
        <v>0</v>
      </c>
      <c r="R19" s="92">
        <v>0</v>
      </c>
      <c r="S19" s="92">
        <v>0</v>
      </c>
      <c r="T19" s="92">
        <v>2884</v>
      </c>
      <c r="U19" s="120" t="e">
        <f t="shared" si="0"/>
        <v>#DIV/0!</v>
      </c>
      <c r="V19" s="120" t="e">
        <f t="shared" si="0"/>
        <v>#DIV/0!</v>
      </c>
      <c r="W19" s="120">
        <f t="shared" si="0"/>
        <v>6.5201984408221114E-2</v>
      </c>
      <c r="X19" s="120">
        <f t="shared" si="0"/>
        <v>6.5852002715546504E-2</v>
      </c>
      <c r="Y19" s="120">
        <f t="shared" si="0"/>
        <v>6.553398058252427E-2</v>
      </c>
      <c r="Z19" s="120" t="e">
        <f t="shared" si="0"/>
        <v>#DIV/0!</v>
      </c>
      <c r="AA19" s="120" t="e">
        <f t="shared" si="0"/>
        <v>#DIV/0!</v>
      </c>
      <c r="AB19" s="120" t="e">
        <f t="shared" si="0"/>
        <v>#DIV/0!</v>
      </c>
      <c r="AC19" s="120">
        <f t="shared" si="0"/>
        <v>6.553398058252427E-2</v>
      </c>
      <c r="AD19" s="228"/>
      <c r="AE19" s="228"/>
      <c r="AF19" s="228">
        <v>82</v>
      </c>
      <c r="AG19" s="228">
        <v>117</v>
      </c>
      <c r="AH19" s="228">
        <v>199</v>
      </c>
      <c r="AI19" s="228">
        <v>0</v>
      </c>
      <c r="AJ19" s="228">
        <v>0</v>
      </c>
      <c r="AK19" s="228">
        <v>0</v>
      </c>
      <c r="AL19" s="228">
        <v>199</v>
      </c>
      <c r="AM19" s="49"/>
      <c r="AN19" s="49"/>
      <c r="AO19" s="49">
        <v>1276</v>
      </c>
      <c r="AP19" s="49">
        <v>1350</v>
      </c>
      <c r="AQ19" s="49">
        <v>2626</v>
      </c>
      <c r="AR19" s="49">
        <v>0</v>
      </c>
      <c r="AS19" s="49">
        <v>0</v>
      </c>
      <c r="AT19" s="49">
        <v>0</v>
      </c>
      <c r="AU19" s="49">
        <v>2626</v>
      </c>
      <c r="AV19" s="105" t="e">
        <f t="shared" si="1"/>
        <v>#DIV/0!</v>
      </c>
      <c r="AW19" s="105" t="e">
        <f t="shared" si="1"/>
        <v>#DIV/0!</v>
      </c>
      <c r="AX19" s="105">
        <f t="shared" si="1"/>
        <v>6.4263322884012541E-2</v>
      </c>
      <c r="AY19" s="105">
        <f t="shared" si="1"/>
        <v>8.666666666666667E-2</v>
      </c>
      <c r="AZ19" s="105">
        <f t="shared" si="1"/>
        <v>7.578065498857578E-2</v>
      </c>
      <c r="BA19" s="105" t="e">
        <f t="shared" si="1"/>
        <v>#DIV/0!</v>
      </c>
      <c r="BB19" s="105" t="e">
        <f t="shared" si="1"/>
        <v>#DIV/0!</v>
      </c>
      <c r="BC19" s="105" t="e">
        <f t="shared" si="1"/>
        <v>#DIV/0!</v>
      </c>
      <c r="BD19" s="105">
        <f t="shared" si="1"/>
        <v>7.578065498857578E-2</v>
      </c>
      <c r="BE19" s="229"/>
      <c r="BF19" s="229"/>
      <c r="BG19" s="229">
        <v>50</v>
      </c>
      <c r="BH19" s="229">
        <v>61</v>
      </c>
      <c r="BI19" s="229">
        <v>111</v>
      </c>
      <c r="BJ19" s="229">
        <v>0</v>
      </c>
      <c r="BK19" s="229">
        <v>0</v>
      </c>
      <c r="BL19" s="229">
        <v>0</v>
      </c>
      <c r="BM19" s="229">
        <v>111</v>
      </c>
      <c r="BN19" s="229"/>
      <c r="BO19" s="229"/>
      <c r="BP19" s="229">
        <v>873</v>
      </c>
      <c r="BQ19" s="229">
        <v>975</v>
      </c>
      <c r="BR19" s="229">
        <v>1848</v>
      </c>
      <c r="BS19" s="229">
        <v>0</v>
      </c>
      <c r="BT19" s="229">
        <v>0</v>
      </c>
      <c r="BU19" s="229">
        <v>0</v>
      </c>
      <c r="BV19" s="229">
        <v>1848</v>
      </c>
      <c r="BW19" s="121" t="e">
        <f t="shared" si="2"/>
        <v>#DIV/0!</v>
      </c>
      <c r="BX19" s="121" t="e">
        <f t="shared" si="2"/>
        <v>#DIV/0!</v>
      </c>
      <c r="BY19" s="121">
        <f t="shared" si="2"/>
        <v>5.7273768613974797E-2</v>
      </c>
      <c r="BZ19" s="121">
        <f t="shared" si="2"/>
        <v>6.2564102564102567E-2</v>
      </c>
      <c r="CA19" s="122">
        <f t="shared" si="2"/>
        <v>6.0064935064935064E-2</v>
      </c>
      <c r="CB19" s="122" t="e">
        <f t="shared" si="2"/>
        <v>#DIV/0!</v>
      </c>
      <c r="CC19" s="122" t="e">
        <f t="shared" si="2"/>
        <v>#DIV/0!</v>
      </c>
      <c r="CD19" s="122" t="e">
        <f t="shared" si="2"/>
        <v>#DIV/0!</v>
      </c>
      <c r="CE19" s="122">
        <f t="shared" si="2"/>
        <v>6.0064935064935064E-2</v>
      </c>
      <c r="CF19" s="227"/>
      <c r="CG19" s="227"/>
      <c r="CH19" s="227">
        <v>68</v>
      </c>
      <c r="CI19" s="227">
        <v>56</v>
      </c>
      <c r="CJ19" s="227">
        <v>124</v>
      </c>
      <c r="CK19" s="227">
        <v>0</v>
      </c>
      <c r="CL19" s="227">
        <v>15</v>
      </c>
      <c r="CM19" s="227">
        <v>0</v>
      </c>
      <c r="CN19" s="227">
        <v>124</v>
      </c>
      <c r="CO19" s="227"/>
      <c r="CP19" s="227"/>
      <c r="CQ19" s="227">
        <v>753</v>
      </c>
      <c r="CR19" s="227">
        <v>784</v>
      </c>
      <c r="CS19" s="227">
        <v>1537</v>
      </c>
      <c r="CT19" s="227">
        <v>0</v>
      </c>
      <c r="CU19" s="227">
        <v>0</v>
      </c>
      <c r="CV19" s="227">
        <v>0</v>
      </c>
      <c r="CW19" s="227">
        <v>1537</v>
      </c>
      <c r="CX19" s="124" t="e">
        <f t="shared" si="4"/>
        <v>#DIV/0!</v>
      </c>
      <c r="CY19" s="124" t="e">
        <f t="shared" si="3"/>
        <v>#DIV/0!</v>
      </c>
      <c r="CZ19" s="124">
        <f t="shared" si="3"/>
        <v>9.0305444887118197E-2</v>
      </c>
      <c r="DA19" s="124">
        <f t="shared" si="3"/>
        <v>7.1428571428571425E-2</v>
      </c>
      <c r="DB19" s="125">
        <f t="shared" si="3"/>
        <v>8.0676642810670135E-2</v>
      </c>
      <c r="DC19" s="125" t="e">
        <f t="shared" si="3"/>
        <v>#DIV/0!</v>
      </c>
      <c r="DD19" s="125" t="e">
        <f t="shared" si="3"/>
        <v>#DIV/0!</v>
      </c>
      <c r="DE19" s="125" t="e">
        <f t="shared" si="3"/>
        <v>#DIV/0!</v>
      </c>
      <c r="DF19" s="125">
        <f t="shared" si="3"/>
        <v>8.0676642810670135E-2</v>
      </c>
    </row>
    <row r="20" spans="1:110" ht="22.5">
      <c r="A20" s="72">
        <v>17</v>
      </c>
      <c r="B20" s="194" t="s">
        <v>289</v>
      </c>
      <c r="C20" s="92"/>
      <c r="D20" s="92"/>
      <c r="E20" s="92">
        <v>49</v>
      </c>
      <c r="F20" s="92">
        <v>46</v>
      </c>
      <c r="G20" s="92">
        <v>0</v>
      </c>
      <c r="H20" s="92">
        <v>0</v>
      </c>
      <c r="I20" s="92">
        <v>0</v>
      </c>
      <c r="J20" s="92">
        <v>95</v>
      </c>
      <c r="K20" s="92">
        <v>95</v>
      </c>
      <c r="L20" s="92"/>
      <c r="M20" s="92"/>
      <c r="N20" s="92">
        <v>612</v>
      </c>
      <c r="O20" s="92">
        <v>647</v>
      </c>
      <c r="P20" s="92">
        <v>0</v>
      </c>
      <c r="Q20" s="92">
        <v>0</v>
      </c>
      <c r="R20" s="92">
        <v>0</v>
      </c>
      <c r="S20" s="92">
        <v>1259</v>
      </c>
      <c r="T20" s="92">
        <v>1259</v>
      </c>
      <c r="U20" s="120" t="e">
        <f t="shared" ref="U20:AC22" si="5">C20/L20</f>
        <v>#DIV/0!</v>
      </c>
      <c r="V20" s="120" t="e">
        <f t="shared" si="5"/>
        <v>#DIV/0!</v>
      </c>
      <c r="W20" s="120">
        <f t="shared" si="5"/>
        <v>8.0065359477124176E-2</v>
      </c>
      <c r="X20" s="120">
        <f t="shared" si="5"/>
        <v>7.1097372488408042E-2</v>
      </c>
      <c r="Y20" s="120" t="e">
        <f t="shared" si="5"/>
        <v>#DIV/0!</v>
      </c>
      <c r="Z20" s="120" t="e">
        <f t="shared" si="5"/>
        <v>#DIV/0!</v>
      </c>
      <c r="AA20" s="120" t="e">
        <f t="shared" si="5"/>
        <v>#DIV/0!</v>
      </c>
      <c r="AB20" s="120">
        <f t="shared" si="5"/>
        <v>7.5456711675933277E-2</v>
      </c>
      <c r="AC20" s="120">
        <f t="shared" si="5"/>
        <v>7.5456711675933277E-2</v>
      </c>
      <c r="AD20" s="228"/>
      <c r="AE20" s="228"/>
      <c r="AF20" s="228">
        <v>44</v>
      </c>
      <c r="AG20" s="228">
        <v>45</v>
      </c>
      <c r="AH20" s="228">
        <v>0</v>
      </c>
      <c r="AI20" s="228">
        <v>0</v>
      </c>
      <c r="AJ20" s="228">
        <v>0</v>
      </c>
      <c r="AK20" s="228">
        <v>89</v>
      </c>
      <c r="AL20" s="228">
        <v>89</v>
      </c>
      <c r="AM20" s="49"/>
      <c r="AN20" s="49"/>
      <c r="AO20" s="49">
        <v>570</v>
      </c>
      <c r="AP20" s="49">
        <v>606</v>
      </c>
      <c r="AQ20" s="49">
        <v>0</v>
      </c>
      <c r="AR20" s="49">
        <v>0</v>
      </c>
      <c r="AS20" s="49">
        <v>0</v>
      </c>
      <c r="AT20" s="49">
        <v>1176</v>
      </c>
      <c r="AU20" s="49">
        <v>1176</v>
      </c>
      <c r="AV20" s="105" t="e">
        <f t="shared" ref="AV20:BD22" si="6">AD20/AM20</f>
        <v>#DIV/0!</v>
      </c>
      <c r="AW20" s="105" t="e">
        <f t="shared" si="6"/>
        <v>#DIV/0!</v>
      </c>
      <c r="AX20" s="105">
        <f t="shared" si="6"/>
        <v>7.7192982456140355E-2</v>
      </c>
      <c r="AY20" s="105">
        <f t="shared" si="6"/>
        <v>7.4257425742574254E-2</v>
      </c>
      <c r="AZ20" s="105" t="e">
        <f t="shared" si="6"/>
        <v>#DIV/0!</v>
      </c>
      <c r="BA20" s="105" t="e">
        <f t="shared" si="6"/>
        <v>#DIV/0!</v>
      </c>
      <c r="BB20" s="105" t="e">
        <f t="shared" si="6"/>
        <v>#DIV/0!</v>
      </c>
      <c r="BC20" s="105">
        <f t="shared" si="6"/>
        <v>7.5680272108843538E-2</v>
      </c>
      <c r="BD20" s="105">
        <f t="shared" si="6"/>
        <v>7.5680272108843538E-2</v>
      </c>
      <c r="BE20" s="229"/>
      <c r="BF20" s="229"/>
      <c r="BG20" s="229">
        <v>17</v>
      </c>
      <c r="BH20" s="229">
        <v>24</v>
      </c>
      <c r="BI20" s="229">
        <v>0</v>
      </c>
      <c r="BJ20" s="229">
        <v>0</v>
      </c>
      <c r="BK20" s="229">
        <v>0</v>
      </c>
      <c r="BL20" s="229">
        <v>41</v>
      </c>
      <c r="BM20" s="229">
        <v>41</v>
      </c>
      <c r="BN20" s="229"/>
      <c r="BO20" s="229"/>
      <c r="BP20" s="229">
        <v>354</v>
      </c>
      <c r="BQ20" s="229">
        <v>407</v>
      </c>
      <c r="BR20" s="229">
        <v>0</v>
      </c>
      <c r="BS20" s="229">
        <v>0</v>
      </c>
      <c r="BT20" s="229">
        <v>0</v>
      </c>
      <c r="BU20" s="229">
        <v>761</v>
      </c>
      <c r="BV20" s="229">
        <v>761</v>
      </c>
      <c r="BW20" s="121" t="e">
        <f t="shared" ref="BW20:CE25" si="7">BE20/BN20</f>
        <v>#DIV/0!</v>
      </c>
      <c r="BX20" s="121" t="e">
        <f t="shared" si="7"/>
        <v>#DIV/0!</v>
      </c>
      <c r="BY20" s="121">
        <f t="shared" si="7"/>
        <v>4.8022598870056499E-2</v>
      </c>
      <c r="BZ20" s="121">
        <f t="shared" si="7"/>
        <v>5.896805896805897E-2</v>
      </c>
      <c r="CA20" s="122" t="e">
        <f t="shared" si="7"/>
        <v>#DIV/0!</v>
      </c>
      <c r="CB20" s="122" t="e">
        <f t="shared" si="7"/>
        <v>#DIV/0!</v>
      </c>
      <c r="CC20" s="122" t="e">
        <f t="shared" si="7"/>
        <v>#DIV/0!</v>
      </c>
      <c r="CD20" s="122">
        <f t="shared" si="7"/>
        <v>5.387647831800263E-2</v>
      </c>
      <c r="CE20" s="122">
        <f t="shared" si="7"/>
        <v>5.387647831800263E-2</v>
      </c>
      <c r="CF20" s="227"/>
      <c r="CG20" s="227"/>
      <c r="CH20" s="227">
        <v>18</v>
      </c>
      <c r="CI20" s="227">
        <v>20</v>
      </c>
      <c r="CJ20" s="227">
        <v>0</v>
      </c>
      <c r="CK20" s="227">
        <v>0</v>
      </c>
      <c r="CL20" s="227">
        <v>16</v>
      </c>
      <c r="CM20" s="227">
        <v>38</v>
      </c>
      <c r="CN20" s="227">
        <v>38</v>
      </c>
      <c r="CO20" s="227"/>
      <c r="CP20" s="227"/>
      <c r="CQ20" s="227">
        <v>321</v>
      </c>
      <c r="CR20" s="227">
        <v>346</v>
      </c>
      <c r="CS20" s="227">
        <v>0</v>
      </c>
      <c r="CT20" s="227">
        <v>0</v>
      </c>
      <c r="CU20" s="227">
        <v>0</v>
      </c>
      <c r="CV20" s="227">
        <v>667</v>
      </c>
      <c r="CW20" s="227">
        <v>667</v>
      </c>
      <c r="CX20" s="124" t="e">
        <f t="shared" si="4"/>
        <v>#DIV/0!</v>
      </c>
      <c r="CY20" s="124" t="e">
        <f t="shared" si="4"/>
        <v>#DIV/0!</v>
      </c>
      <c r="CZ20" s="124">
        <f t="shared" si="4"/>
        <v>5.6074766355140186E-2</v>
      </c>
      <c r="DA20" s="124">
        <f t="shared" si="4"/>
        <v>5.7803468208092484E-2</v>
      </c>
      <c r="DB20" s="125" t="e">
        <f t="shared" si="4"/>
        <v>#DIV/0!</v>
      </c>
      <c r="DC20" s="125" t="e">
        <f t="shared" si="4"/>
        <v>#DIV/0!</v>
      </c>
      <c r="DD20" s="125" t="e">
        <f t="shared" si="4"/>
        <v>#DIV/0!</v>
      </c>
      <c r="DE20" s="125">
        <f t="shared" si="4"/>
        <v>5.6971514242878558E-2</v>
      </c>
      <c r="DF20" s="125">
        <f t="shared" si="4"/>
        <v>5.6971514242878558E-2</v>
      </c>
    </row>
    <row r="21" spans="1:110" ht="22.5">
      <c r="A21" s="72">
        <v>18</v>
      </c>
      <c r="B21" s="194" t="s">
        <v>290</v>
      </c>
      <c r="C21" s="92"/>
      <c r="D21" s="92"/>
      <c r="E21" s="92">
        <v>61</v>
      </c>
      <c r="F21" s="92">
        <v>52</v>
      </c>
      <c r="G21" s="92">
        <v>0</v>
      </c>
      <c r="H21" s="92">
        <v>0</v>
      </c>
      <c r="I21" s="92">
        <v>0</v>
      </c>
      <c r="J21" s="92">
        <v>113</v>
      </c>
      <c r="K21" s="92">
        <v>113</v>
      </c>
      <c r="L21" s="92"/>
      <c r="M21" s="92"/>
      <c r="N21" s="92">
        <v>702</v>
      </c>
      <c r="O21" s="92">
        <v>753</v>
      </c>
      <c r="P21" s="92">
        <v>0</v>
      </c>
      <c r="Q21" s="92">
        <v>0</v>
      </c>
      <c r="R21" s="92">
        <v>0</v>
      </c>
      <c r="S21" s="92">
        <v>1455</v>
      </c>
      <c r="T21" s="92">
        <v>1455</v>
      </c>
      <c r="U21" s="120" t="e">
        <f t="shared" si="5"/>
        <v>#DIV/0!</v>
      </c>
      <c r="V21" s="120" t="e">
        <f t="shared" si="5"/>
        <v>#DIV/0!</v>
      </c>
      <c r="W21" s="120">
        <f t="shared" si="5"/>
        <v>8.68945868945869E-2</v>
      </c>
      <c r="X21" s="120">
        <f t="shared" si="5"/>
        <v>6.9057104913678613E-2</v>
      </c>
      <c r="Y21" s="120" t="e">
        <f t="shared" si="5"/>
        <v>#DIV/0!</v>
      </c>
      <c r="Z21" s="120" t="e">
        <f t="shared" si="5"/>
        <v>#DIV/0!</v>
      </c>
      <c r="AA21" s="120" t="e">
        <f t="shared" si="5"/>
        <v>#DIV/0!</v>
      </c>
      <c r="AB21" s="120">
        <f t="shared" si="5"/>
        <v>7.766323024054983E-2</v>
      </c>
      <c r="AC21" s="120">
        <f t="shared" si="5"/>
        <v>7.766323024054983E-2</v>
      </c>
      <c r="AD21" s="228"/>
      <c r="AE21" s="228"/>
      <c r="AF21" s="228">
        <v>76</v>
      </c>
      <c r="AG21" s="228">
        <v>70</v>
      </c>
      <c r="AH21" s="228">
        <v>0</v>
      </c>
      <c r="AI21" s="228">
        <v>0</v>
      </c>
      <c r="AJ21" s="228">
        <v>0</v>
      </c>
      <c r="AK21" s="228">
        <v>146</v>
      </c>
      <c r="AL21" s="228">
        <v>146</v>
      </c>
      <c r="AM21" s="49"/>
      <c r="AN21" s="49"/>
      <c r="AO21" s="49">
        <v>700</v>
      </c>
      <c r="AP21" s="49">
        <v>737</v>
      </c>
      <c r="AQ21" s="49">
        <v>0</v>
      </c>
      <c r="AR21" s="49">
        <v>0</v>
      </c>
      <c r="AS21" s="49">
        <v>0</v>
      </c>
      <c r="AT21" s="49">
        <v>1437</v>
      </c>
      <c r="AU21" s="49">
        <v>1437</v>
      </c>
      <c r="AV21" s="105" t="e">
        <f t="shared" si="6"/>
        <v>#DIV/0!</v>
      </c>
      <c r="AW21" s="105" t="e">
        <f t="shared" si="6"/>
        <v>#DIV/0!</v>
      </c>
      <c r="AX21" s="105">
        <f t="shared" si="6"/>
        <v>0.10857142857142857</v>
      </c>
      <c r="AY21" s="105">
        <f t="shared" si="6"/>
        <v>9.4979647218453186E-2</v>
      </c>
      <c r="AZ21" s="105" t="e">
        <f t="shared" si="6"/>
        <v>#DIV/0!</v>
      </c>
      <c r="BA21" s="105" t="e">
        <f t="shared" si="6"/>
        <v>#DIV/0!</v>
      </c>
      <c r="BB21" s="105" t="e">
        <f t="shared" si="6"/>
        <v>#DIV/0!</v>
      </c>
      <c r="BC21" s="105">
        <f t="shared" si="6"/>
        <v>0.10160055671537926</v>
      </c>
      <c r="BD21" s="105">
        <f t="shared" si="6"/>
        <v>0.10160055671537926</v>
      </c>
      <c r="BE21" s="229"/>
      <c r="BF21" s="229"/>
      <c r="BG21" s="229">
        <v>48</v>
      </c>
      <c r="BH21" s="229">
        <v>64</v>
      </c>
      <c r="BI21" s="229">
        <v>0</v>
      </c>
      <c r="BJ21" s="229">
        <v>0</v>
      </c>
      <c r="BK21" s="229">
        <v>0</v>
      </c>
      <c r="BL21" s="229">
        <v>112</v>
      </c>
      <c r="BM21" s="229">
        <v>112</v>
      </c>
      <c r="BN21" s="229"/>
      <c r="BO21" s="229"/>
      <c r="BP21" s="229">
        <v>507</v>
      </c>
      <c r="BQ21" s="229">
        <v>573</v>
      </c>
      <c r="BR21" s="229">
        <v>0</v>
      </c>
      <c r="BS21" s="229">
        <v>0</v>
      </c>
      <c r="BT21" s="229">
        <v>0</v>
      </c>
      <c r="BU21" s="229">
        <v>1080</v>
      </c>
      <c r="BV21" s="229">
        <v>1080</v>
      </c>
      <c r="BW21" s="121" t="e">
        <f t="shared" si="7"/>
        <v>#DIV/0!</v>
      </c>
      <c r="BX21" s="121" t="e">
        <f t="shared" si="7"/>
        <v>#DIV/0!</v>
      </c>
      <c r="BY21" s="121">
        <f t="shared" si="7"/>
        <v>9.4674556213017749E-2</v>
      </c>
      <c r="BZ21" s="121">
        <f t="shared" si="7"/>
        <v>0.11169284467713787</v>
      </c>
      <c r="CA21" s="122" t="e">
        <f t="shared" si="7"/>
        <v>#DIV/0!</v>
      </c>
      <c r="CB21" s="122" t="e">
        <f t="shared" si="7"/>
        <v>#DIV/0!</v>
      </c>
      <c r="CC21" s="122" t="e">
        <f t="shared" si="7"/>
        <v>#DIV/0!</v>
      </c>
      <c r="CD21" s="122">
        <f t="shared" si="7"/>
        <v>0.1037037037037037</v>
      </c>
      <c r="CE21" s="122">
        <f t="shared" si="7"/>
        <v>0.1037037037037037</v>
      </c>
      <c r="CF21" s="227"/>
      <c r="CG21" s="227"/>
      <c r="CH21" s="227">
        <v>35</v>
      </c>
      <c r="CI21" s="227">
        <v>43</v>
      </c>
      <c r="CJ21" s="227">
        <v>0</v>
      </c>
      <c r="CK21" s="227">
        <v>0</v>
      </c>
      <c r="CL21" s="227">
        <v>17</v>
      </c>
      <c r="CM21" s="227">
        <v>78</v>
      </c>
      <c r="CN21" s="227">
        <v>78</v>
      </c>
      <c r="CO21" s="227"/>
      <c r="CP21" s="227"/>
      <c r="CQ21" s="227">
        <v>437</v>
      </c>
      <c r="CR21" s="227">
        <v>492</v>
      </c>
      <c r="CS21" s="227">
        <v>0</v>
      </c>
      <c r="CT21" s="227">
        <v>0</v>
      </c>
      <c r="CU21" s="227">
        <v>0</v>
      </c>
      <c r="CV21" s="227">
        <v>929</v>
      </c>
      <c r="CW21" s="227">
        <v>929</v>
      </c>
      <c r="CX21" s="124" t="e">
        <f t="shared" si="4"/>
        <v>#DIV/0!</v>
      </c>
      <c r="CY21" s="124" t="e">
        <f t="shared" si="4"/>
        <v>#DIV/0!</v>
      </c>
      <c r="CZ21" s="124">
        <f t="shared" si="4"/>
        <v>8.0091533180778038E-2</v>
      </c>
      <c r="DA21" s="124">
        <f t="shared" si="4"/>
        <v>8.7398373983739841E-2</v>
      </c>
      <c r="DB21" s="125" t="e">
        <f t="shared" si="4"/>
        <v>#DIV/0!</v>
      </c>
      <c r="DC21" s="125" t="e">
        <f t="shared" si="4"/>
        <v>#DIV/0!</v>
      </c>
      <c r="DD21" s="125" t="e">
        <f t="shared" si="4"/>
        <v>#DIV/0!</v>
      </c>
      <c r="DE21" s="125">
        <f t="shared" si="4"/>
        <v>8.3961248654467163E-2</v>
      </c>
      <c r="DF21" s="125">
        <f t="shared" si="4"/>
        <v>8.3961248654467163E-2</v>
      </c>
    </row>
    <row r="22" spans="1:110" ht="22.5">
      <c r="A22" s="72">
        <v>19</v>
      </c>
      <c r="B22" s="194" t="s">
        <v>291</v>
      </c>
      <c r="C22" s="92"/>
      <c r="D22" s="92"/>
      <c r="E22" s="92">
        <v>79</v>
      </c>
      <c r="F22" s="92">
        <v>80</v>
      </c>
      <c r="G22" s="92">
        <v>159</v>
      </c>
      <c r="H22" s="92">
        <v>0</v>
      </c>
      <c r="I22" s="92">
        <v>0</v>
      </c>
      <c r="J22" s="92">
        <v>0</v>
      </c>
      <c r="K22" s="92">
        <v>159</v>
      </c>
      <c r="L22" s="92"/>
      <c r="M22" s="92"/>
      <c r="N22" s="92">
        <v>1214</v>
      </c>
      <c r="O22" s="92">
        <v>1256</v>
      </c>
      <c r="P22" s="92">
        <v>2470</v>
      </c>
      <c r="Q22" s="92">
        <v>0</v>
      </c>
      <c r="R22" s="92">
        <v>0</v>
      </c>
      <c r="S22" s="92">
        <v>0</v>
      </c>
      <c r="T22" s="92">
        <v>2470</v>
      </c>
      <c r="U22" s="120" t="e">
        <f t="shared" si="5"/>
        <v>#DIV/0!</v>
      </c>
      <c r="V22" s="120" t="e">
        <f t="shared" si="5"/>
        <v>#DIV/0!</v>
      </c>
      <c r="W22" s="120">
        <f t="shared" si="5"/>
        <v>6.5074135090609553E-2</v>
      </c>
      <c r="X22" s="120">
        <f t="shared" si="5"/>
        <v>6.3694267515923567E-2</v>
      </c>
      <c r="Y22" s="120">
        <f t="shared" si="5"/>
        <v>6.4372469635627524E-2</v>
      </c>
      <c r="Z22" s="120" t="e">
        <f t="shared" si="5"/>
        <v>#DIV/0!</v>
      </c>
      <c r="AA22" s="120" t="e">
        <f t="shared" si="5"/>
        <v>#DIV/0!</v>
      </c>
      <c r="AB22" s="120" t="e">
        <f t="shared" si="5"/>
        <v>#DIV/0!</v>
      </c>
      <c r="AC22" s="120">
        <f t="shared" si="5"/>
        <v>6.4372469635627524E-2</v>
      </c>
      <c r="AD22" s="228"/>
      <c r="AE22" s="228"/>
      <c r="AF22" s="228">
        <v>63</v>
      </c>
      <c r="AG22" s="228">
        <v>78</v>
      </c>
      <c r="AH22" s="228">
        <v>141</v>
      </c>
      <c r="AI22" s="228">
        <v>0</v>
      </c>
      <c r="AJ22" s="228">
        <v>0</v>
      </c>
      <c r="AK22" s="228">
        <v>0</v>
      </c>
      <c r="AL22" s="228">
        <v>141</v>
      </c>
      <c r="AM22" s="49"/>
      <c r="AN22" s="49"/>
      <c r="AO22" s="49">
        <v>1106</v>
      </c>
      <c r="AP22" s="49">
        <v>1116</v>
      </c>
      <c r="AQ22" s="49">
        <v>2222</v>
      </c>
      <c r="AR22" s="49">
        <v>0</v>
      </c>
      <c r="AS22" s="49">
        <v>0</v>
      </c>
      <c r="AT22" s="49">
        <v>0</v>
      </c>
      <c r="AU22" s="49">
        <v>2222</v>
      </c>
      <c r="AV22" s="105" t="e">
        <f t="shared" si="6"/>
        <v>#DIV/0!</v>
      </c>
      <c r="AW22" s="105" t="e">
        <f t="shared" si="6"/>
        <v>#DIV/0!</v>
      </c>
      <c r="AX22" s="105">
        <f t="shared" si="6"/>
        <v>5.6962025316455694E-2</v>
      </c>
      <c r="AY22" s="105">
        <f t="shared" si="6"/>
        <v>6.9892473118279563E-2</v>
      </c>
      <c r="AZ22" s="105">
        <f t="shared" si="6"/>
        <v>6.3456345634563455E-2</v>
      </c>
      <c r="BA22" s="105" t="e">
        <f t="shared" si="6"/>
        <v>#DIV/0!</v>
      </c>
      <c r="BB22" s="105" t="e">
        <f t="shared" si="6"/>
        <v>#DIV/0!</v>
      </c>
      <c r="BC22" s="105" t="e">
        <f t="shared" si="6"/>
        <v>#DIV/0!</v>
      </c>
      <c r="BD22" s="105">
        <f t="shared" si="6"/>
        <v>6.3456345634563455E-2</v>
      </c>
      <c r="BE22" s="229"/>
      <c r="BF22" s="229"/>
      <c r="BG22" s="229">
        <v>38</v>
      </c>
      <c r="BH22" s="229">
        <v>52</v>
      </c>
      <c r="BI22" s="229">
        <v>90</v>
      </c>
      <c r="BJ22" s="229">
        <v>0</v>
      </c>
      <c r="BK22" s="229">
        <v>0</v>
      </c>
      <c r="BL22" s="229">
        <v>0</v>
      </c>
      <c r="BM22" s="229">
        <v>90</v>
      </c>
      <c r="BN22" s="229"/>
      <c r="BO22" s="229"/>
      <c r="BP22" s="229">
        <v>854</v>
      </c>
      <c r="BQ22" s="229">
        <v>819</v>
      </c>
      <c r="BR22" s="229">
        <v>1673</v>
      </c>
      <c r="BS22" s="229">
        <v>0</v>
      </c>
      <c r="BT22" s="229">
        <v>0</v>
      </c>
      <c r="BU22" s="229">
        <v>0</v>
      </c>
      <c r="BV22" s="229">
        <v>1673</v>
      </c>
      <c r="BW22" s="121" t="e">
        <f t="shared" si="7"/>
        <v>#DIV/0!</v>
      </c>
      <c r="BX22" s="121" t="e">
        <f t="shared" si="7"/>
        <v>#DIV/0!</v>
      </c>
      <c r="BY22" s="121">
        <f t="shared" si="7"/>
        <v>4.449648711943794E-2</v>
      </c>
      <c r="BZ22" s="121">
        <f t="shared" si="7"/>
        <v>6.3492063492063489E-2</v>
      </c>
      <c r="CA22" s="122">
        <f t="shared" si="7"/>
        <v>5.379557680812911E-2</v>
      </c>
      <c r="CB22" s="122" t="e">
        <f t="shared" si="7"/>
        <v>#DIV/0!</v>
      </c>
      <c r="CC22" s="122" t="e">
        <f t="shared" si="7"/>
        <v>#DIV/0!</v>
      </c>
      <c r="CD22" s="122" t="e">
        <f t="shared" si="7"/>
        <v>#DIV/0!</v>
      </c>
      <c r="CE22" s="122">
        <f t="shared" si="7"/>
        <v>5.379557680812911E-2</v>
      </c>
      <c r="CF22" s="227"/>
      <c r="CG22" s="227"/>
      <c r="CH22" s="227">
        <v>45</v>
      </c>
      <c r="CI22" s="227">
        <v>53</v>
      </c>
      <c r="CJ22" s="227">
        <v>98</v>
      </c>
      <c r="CK22" s="227">
        <v>0</v>
      </c>
      <c r="CL22" s="227">
        <v>18</v>
      </c>
      <c r="CM22" s="227">
        <v>0</v>
      </c>
      <c r="CN22" s="227">
        <v>98</v>
      </c>
      <c r="CO22" s="227"/>
      <c r="CP22" s="227"/>
      <c r="CQ22" s="227">
        <v>740</v>
      </c>
      <c r="CR22" s="227">
        <v>711</v>
      </c>
      <c r="CS22" s="227">
        <v>1451</v>
      </c>
      <c r="CT22" s="227">
        <v>0</v>
      </c>
      <c r="CU22" s="227">
        <v>0</v>
      </c>
      <c r="CV22" s="227">
        <v>0</v>
      </c>
      <c r="CW22" s="227">
        <v>1451</v>
      </c>
      <c r="CX22" s="124" t="e">
        <f t="shared" si="4"/>
        <v>#DIV/0!</v>
      </c>
      <c r="CY22" s="124" t="e">
        <f t="shared" si="4"/>
        <v>#DIV/0!</v>
      </c>
      <c r="CZ22" s="124">
        <f t="shared" si="4"/>
        <v>6.0810810810810814E-2</v>
      </c>
      <c r="DA22" s="124">
        <f t="shared" si="4"/>
        <v>7.4542897327707455E-2</v>
      </c>
      <c r="DB22" s="125">
        <f t="shared" si="4"/>
        <v>6.7539627842866989E-2</v>
      </c>
      <c r="DC22" s="125" t="e">
        <f t="shared" si="4"/>
        <v>#DIV/0!</v>
      </c>
      <c r="DD22" s="125" t="e">
        <f t="shared" si="4"/>
        <v>#DIV/0!</v>
      </c>
      <c r="DE22" s="125" t="e">
        <f t="shared" si="4"/>
        <v>#DIV/0!</v>
      </c>
      <c r="DF22" s="125">
        <f t="shared" si="4"/>
        <v>6.7539627842866989E-2</v>
      </c>
    </row>
    <row r="23" spans="1:110" ht="22.5">
      <c r="A23" s="476" t="s">
        <v>292</v>
      </c>
      <c r="B23" s="476"/>
      <c r="C23" s="283"/>
      <c r="D23" s="283"/>
      <c r="E23" s="283">
        <v>1686</v>
      </c>
      <c r="F23" s="283">
        <v>1843</v>
      </c>
      <c r="G23" s="283">
        <v>2428</v>
      </c>
      <c r="H23" s="283">
        <v>220</v>
      </c>
      <c r="I23" s="283">
        <v>0</v>
      </c>
      <c r="J23" s="283">
        <v>881</v>
      </c>
      <c r="K23" s="283">
        <v>3529</v>
      </c>
      <c r="L23" s="283"/>
      <c r="M23" s="283"/>
      <c r="N23" s="283">
        <v>21069</v>
      </c>
      <c r="O23" s="283">
        <v>22299</v>
      </c>
      <c r="P23" s="283">
        <v>30696</v>
      </c>
      <c r="Q23" s="283">
        <v>3446</v>
      </c>
      <c r="R23" s="283">
        <v>0</v>
      </c>
      <c r="S23" s="283">
        <v>9226</v>
      </c>
      <c r="T23" s="283">
        <v>43368</v>
      </c>
      <c r="U23" s="118" t="e">
        <f t="shared" ref="U23:AC25" si="8">C23/L23*100</f>
        <v>#DIV/0!</v>
      </c>
      <c r="V23" s="118" t="e">
        <f t="shared" si="8"/>
        <v>#DIV/0!</v>
      </c>
      <c r="W23" s="118">
        <f t="shared" si="8"/>
        <v>8.0022782286772038</v>
      </c>
      <c r="X23" s="118">
        <f t="shared" si="8"/>
        <v>8.2649446163505083</v>
      </c>
      <c r="Y23" s="118">
        <f t="shared" si="8"/>
        <v>7.9098253844149076</v>
      </c>
      <c r="Z23" s="118">
        <f t="shared" si="8"/>
        <v>6.3842135809634355</v>
      </c>
      <c r="AA23" s="118" t="e">
        <f t="shared" si="8"/>
        <v>#DIV/0!</v>
      </c>
      <c r="AB23" s="118">
        <f t="shared" si="8"/>
        <v>9.549100368523737</v>
      </c>
      <c r="AC23" s="118">
        <f t="shared" si="8"/>
        <v>8.1373362848182982</v>
      </c>
      <c r="AD23" s="26"/>
      <c r="AE23" s="26"/>
      <c r="AF23" s="26">
        <v>1552</v>
      </c>
      <c r="AG23" s="26">
        <v>1785</v>
      </c>
      <c r="AH23" s="26">
        <v>2407</v>
      </c>
      <c r="AI23" s="26">
        <v>233</v>
      </c>
      <c r="AJ23" s="26">
        <v>0</v>
      </c>
      <c r="AK23" s="26">
        <v>697</v>
      </c>
      <c r="AL23" s="26">
        <v>3337</v>
      </c>
      <c r="AM23" s="26"/>
      <c r="AN23" s="26"/>
      <c r="AO23" s="26">
        <v>20307</v>
      </c>
      <c r="AP23" s="26">
        <v>21532</v>
      </c>
      <c r="AQ23" s="26">
        <v>29303</v>
      </c>
      <c r="AR23" s="26">
        <v>3546</v>
      </c>
      <c r="AS23" s="26">
        <v>0</v>
      </c>
      <c r="AT23" s="26">
        <v>8990</v>
      </c>
      <c r="AU23" s="26">
        <v>41839</v>
      </c>
      <c r="AV23" s="118" t="e">
        <f t="shared" ref="AV23:BD25" si="9">AD23/AM23*100</f>
        <v>#DIV/0!</v>
      </c>
      <c r="AW23" s="118" t="e">
        <f t="shared" si="9"/>
        <v>#DIV/0!</v>
      </c>
      <c r="AX23" s="118">
        <f t="shared" si="9"/>
        <v>7.6426847884965774</v>
      </c>
      <c r="AY23" s="118">
        <f t="shared" si="9"/>
        <v>8.2899869960988291</v>
      </c>
      <c r="AZ23" s="118">
        <f t="shared" si="9"/>
        <v>8.2141760229328042</v>
      </c>
      <c r="BA23" s="118">
        <f t="shared" si="9"/>
        <v>6.5707839819514948</v>
      </c>
      <c r="BB23" s="118" t="e">
        <f t="shared" si="9"/>
        <v>#DIV/0!</v>
      </c>
      <c r="BC23" s="118">
        <f t="shared" si="9"/>
        <v>7.7530589543937714</v>
      </c>
      <c r="BD23" s="118">
        <f t="shared" si="9"/>
        <v>7.9758120413967832</v>
      </c>
      <c r="BE23" s="283"/>
      <c r="BF23" s="283"/>
      <c r="BG23" s="283">
        <v>1067</v>
      </c>
      <c r="BH23" s="283">
        <v>1161</v>
      </c>
      <c r="BI23" s="283">
        <v>1587</v>
      </c>
      <c r="BJ23" s="283">
        <v>180</v>
      </c>
      <c r="BK23" s="283">
        <v>0</v>
      </c>
      <c r="BL23" s="283">
        <v>461</v>
      </c>
      <c r="BM23" s="283">
        <v>2228</v>
      </c>
      <c r="BN23" s="283"/>
      <c r="BO23" s="283"/>
      <c r="BP23" s="283">
        <v>15646</v>
      </c>
      <c r="BQ23" s="283">
        <v>16573</v>
      </c>
      <c r="BR23" s="283">
        <v>22805</v>
      </c>
      <c r="BS23" s="283">
        <v>2779</v>
      </c>
      <c r="BT23" s="283">
        <v>0</v>
      </c>
      <c r="BU23" s="283">
        <v>6635</v>
      </c>
      <c r="BV23" s="283">
        <v>32219</v>
      </c>
      <c r="BW23" s="198" t="e">
        <f t="shared" si="7"/>
        <v>#DIV/0!</v>
      </c>
      <c r="BX23" s="198" t="e">
        <f t="shared" si="7"/>
        <v>#DIV/0!</v>
      </c>
      <c r="BY23" s="198">
        <f t="shared" si="7"/>
        <v>6.8196344113511442E-2</v>
      </c>
      <c r="BZ23" s="198">
        <f t="shared" si="7"/>
        <v>7.0053701804139265E-2</v>
      </c>
      <c r="CA23" s="199">
        <f t="shared" si="7"/>
        <v>6.9590002192501638E-2</v>
      </c>
      <c r="CB23" s="199">
        <f t="shared" si="7"/>
        <v>6.4771500539762508E-2</v>
      </c>
      <c r="CC23" s="199" t="e">
        <f t="shared" si="7"/>
        <v>#DIV/0!</v>
      </c>
      <c r="CD23" s="199">
        <f t="shared" si="7"/>
        <v>6.9480030143180105E-2</v>
      </c>
      <c r="CE23" s="199">
        <f t="shared" si="7"/>
        <v>6.9151742760482943E-2</v>
      </c>
      <c r="CF23" s="283"/>
      <c r="CG23" s="283"/>
      <c r="CH23" s="283">
        <v>1255</v>
      </c>
      <c r="CI23" s="283">
        <v>1360</v>
      </c>
      <c r="CJ23" s="283">
        <v>1930</v>
      </c>
      <c r="CK23" s="283">
        <v>194</v>
      </c>
      <c r="CL23" s="283">
        <v>171</v>
      </c>
      <c r="CM23" s="283">
        <v>491</v>
      </c>
      <c r="CN23" s="283">
        <v>2615</v>
      </c>
      <c r="CO23" s="283"/>
      <c r="CP23" s="283"/>
      <c r="CQ23" s="283">
        <v>13679</v>
      </c>
      <c r="CR23" s="283">
        <v>14418</v>
      </c>
      <c r="CS23" s="283">
        <v>19720</v>
      </c>
      <c r="CT23" s="283">
        <v>2385</v>
      </c>
      <c r="CU23" s="283">
        <v>0</v>
      </c>
      <c r="CV23" s="283">
        <v>5992</v>
      </c>
      <c r="CW23" s="283">
        <v>28097</v>
      </c>
      <c r="CX23" s="198" t="e">
        <f t="shared" si="4"/>
        <v>#DIV/0!</v>
      </c>
      <c r="CY23" s="198" t="e">
        <f t="shared" si="4"/>
        <v>#DIV/0!</v>
      </c>
      <c r="CZ23" s="198">
        <f t="shared" si="4"/>
        <v>9.1746472695372464E-2</v>
      </c>
      <c r="DA23" s="198">
        <f t="shared" si="4"/>
        <v>9.4326536274101813E-2</v>
      </c>
      <c r="DB23" s="199">
        <f t="shared" si="4"/>
        <v>9.7870182555780935E-2</v>
      </c>
      <c r="DC23" s="199">
        <f t="shared" si="4"/>
        <v>8.1341719077568139E-2</v>
      </c>
      <c r="DD23" s="199" t="e">
        <f t="shared" si="4"/>
        <v>#DIV/0!</v>
      </c>
      <c r="DE23" s="199">
        <f t="shared" si="4"/>
        <v>8.1942590120160211E-2</v>
      </c>
      <c r="DF23" s="199">
        <f t="shared" si="4"/>
        <v>9.3070434565967891E-2</v>
      </c>
    </row>
    <row r="24" spans="1:110" ht="22.5">
      <c r="A24" s="476" t="s">
        <v>67</v>
      </c>
      <c r="B24" s="476" t="s">
        <v>67</v>
      </c>
      <c r="C24" s="326">
        <v>16118</v>
      </c>
      <c r="D24" s="20"/>
      <c r="E24" s="326">
        <v>7614</v>
      </c>
      <c r="F24" s="326">
        <v>8504</v>
      </c>
      <c r="G24" s="20">
        <v>11713</v>
      </c>
      <c r="H24" s="326">
        <v>1735</v>
      </c>
      <c r="I24" s="20">
        <v>0</v>
      </c>
      <c r="J24" s="326">
        <v>2670</v>
      </c>
      <c r="K24" s="326">
        <v>16118</v>
      </c>
      <c r="L24" s="326">
        <v>198261</v>
      </c>
      <c r="M24" s="20" t="s">
        <v>305</v>
      </c>
      <c r="N24" s="326">
        <v>96786</v>
      </c>
      <c r="O24" s="326">
        <v>101475</v>
      </c>
      <c r="P24" s="20">
        <v>149489</v>
      </c>
      <c r="Q24" s="326">
        <v>19272</v>
      </c>
      <c r="R24" s="20">
        <v>0</v>
      </c>
      <c r="S24" s="326">
        <v>29500</v>
      </c>
      <c r="T24" s="326">
        <v>198261</v>
      </c>
      <c r="U24" s="100">
        <f>C24/P24*100</f>
        <v>10.78206423215086</v>
      </c>
      <c r="V24" s="100" t="e">
        <f t="shared" si="8"/>
        <v>#VALUE!</v>
      </c>
      <c r="W24" s="100">
        <f t="shared" si="8"/>
        <v>7.8668402454900503</v>
      </c>
      <c r="X24" s="100">
        <f t="shared" si="8"/>
        <v>8.3803892584380399</v>
      </c>
      <c r="Y24" s="100">
        <f t="shared" si="8"/>
        <v>7.8353591234137623</v>
      </c>
      <c r="Z24" s="100">
        <f t="shared" si="8"/>
        <v>9.0026982150269816</v>
      </c>
      <c r="AA24" s="100" t="e">
        <f t="shared" si="8"/>
        <v>#DIV/0!</v>
      </c>
      <c r="AB24" s="100">
        <f t="shared" si="8"/>
        <v>9.0508474576271194</v>
      </c>
      <c r="AC24" s="100">
        <f t="shared" si="8"/>
        <v>8.1296876339774329</v>
      </c>
      <c r="AD24" s="319">
        <v>15566</v>
      </c>
      <c r="AE24" s="24"/>
      <c r="AF24" s="319">
        <v>7342</v>
      </c>
      <c r="AG24" s="319">
        <v>8224</v>
      </c>
      <c r="AH24" s="24">
        <v>11405</v>
      </c>
      <c r="AI24" s="319">
        <v>1667</v>
      </c>
      <c r="AJ24" s="24">
        <v>0</v>
      </c>
      <c r="AK24" s="319">
        <v>2494</v>
      </c>
      <c r="AL24" s="319">
        <v>15566</v>
      </c>
      <c r="AM24" s="318">
        <v>189825</v>
      </c>
      <c r="AN24" s="24" t="s">
        <v>305</v>
      </c>
      <c r="AO24" s="319">
        <v>92346</v>
      </c>
      <c r="AP24" s="319">
        <v>97479</v>
      </c>
      <c r="AQ24" s="327">
        <v>142001</v>
      </c>
      <c r="AR24" s="318">
        <v>19324</v>
      </c>
      <c r="AS24" s="24">
        <v>0</v>
      </c>
      <c r="AT24" s="318">
        <v>28500</v>
      </c>
      <c r="AU24" s="318">
        <v>189825</v>
      </c>
      <c r="AV24" s="105">
        <f t="shared" si="9"/>
        <v>8.200184380350322</v>
      </c>
      <c r="AW24" s="105" t="e">
        <f t="shared" si="9"/>
        <v>#VALUE!</v>
      </c>
      <c r="AX24" s="105">
        <f t="shared" si="9"/>
        <v>7.950533861780694</v>
      </c>
      <c r="AY24" s="105">
        <f t="shared" si="9"/>
        <v>8.4366889278716446</v>
      </c>
      <c r="AZ24" s="105">
        <f t="shared" si="9"/>
        <v>8.0316335800452112</v>
      </c>
      <c r="BA24" s="105">
        <f t="shared" si="9"/>
        <v>8.6265783481680813</v>
      </c>
      <c r="BB24" s="105" t="e">
        <f t="shared" si="9"/>
        <v>#DIV/0!</v>
      </c>
      <c r="BC24" s="105">
        <f t="shared" si="9"/>
        <v>8.7508771929824558</v>
      </c>
      <c r="BD24" s="105">
        <f t="shared" si="9"/>
        <v>8.200184380350322</v>
      </c>
      <c r="BE24" s="328">
        <v>10930</v>
      </c>
      <c r="BF24" s="29"/>
      <c r="BG24" s="328">
        <v>5218</v>
      </c>
      <c r="BH24" s="328">
        <v>5712</v>
      </c>
      <c r="BI24" s="29">
        <v>8062</v>
      </c>
      <c r="BJ24" s="328">
        <v>1200</v>
      </c>
      <c r="BK24" s="29">
        <v>0</v>
      </c>
      <c r="BL24" s="328">
        <v>1668</v>
      </c>
      <c r="BM24" s="328">
        <v>10930</v>
      </c>
      <c r="BN24" s="328">
        <v>146184</v>
      </c>
      <c r="BO24" s="29"/>
      <c r="BP24" s="328">
        <v>71088</v>
      </c>
      <c r="BQ24" s="328">
        <v>75096</v>
      </c>
      <c r="BR24" s="29">
        <v>109549</v>
      </c>
      <c r="BS24" s="328">
        <v>15331</v>
      </c>
      <c r="BT24" s="29">
        <v>0</v>
      </c>
      <c r="BU24" s="328">
        <v>21304</v>
      </c>
      <c r="BV24" s="328">
        <v>146184</v>
      </c>
      <c r="BW24" s="121">
        <f t="shared" si="7"/>
        <v>7.4768784545504299E-2</v>
      </c>
      <c r="BX24" s="121" t="e">
        <f t="shared" si="7"/>
        <v>#DIV/0!</v>
      </c>
      <c r="BY24" s="121">
        <f t="shared" si="7"/>
        <v>7.3401980643709203E-2</v>
      </c>
      <c r="BZ24" s="121">
        <f t="shared" si="7"/>
        <v>7.6062639821029079E-2</v>
      </c>
      <c r="CA24" s="122">
        <f t="shared" si="7"/>
        <v>7.3592638910441904E-2</v>
      </c>
      <c r="CB24" s="122">
        <f t="shared" si="7"/>
        <v>7.8272780640532252E-2</v>
      </c>
      <c r="CC24" s="122" t="e">
        <f t="shared" si="7"/>
        <v>#DIV/0!</v>
      </c>
      <c r="CD24" s="122">
        <f t="shared" si="7"/>
        <v>7.8295155839279013E-2</v>
      </c>
      <c r="CE24" s="122">
        <f t="shared" si="7"/>
        <v>7.4768784545504299E-2</v>
      </c>
      <c r="CF24" s="324">
        <v>15308</v>
      </c>
      <c r="CG24" s="31"/>
      <c r="CH24" s="324">
        <v>7208</v>
      </c>
      <c r="CI24" s="324">
        <v>8100</v>
      </c>
      <c r="CJ24" s="31">
        <v>11205</v>
      </c>
      <c r="CK24" s="324">
        <v>1698</v>
      </c>
      <c r="CL24" s="31">
        <v>0</v>
      </c>
      <c r="CM24" s="324">
        <v>2405</v>
      </c>
      <c r="CN24" s="324">
        <v>15308</v>
      </c>
      <c r="CO24" s="324">
        <v>145481</v>
      </c>
      <c r="CP24" s="31"/>
      <c r="CQ24" s="324">
        <v>70760</v>
      </c>
      <c r="CR24" s="324">
        <v>74721</v>
      </c>
      <c r="CS24" s="31">
        <v>107820</v>
      </c>
      <c r="CT24" s="324">
        <v>15720</v>
      </c>
      <c r="CU24" s="31">
        <v>0</v>
      </c>
      <c r="CV24" s="324">
        <v>21941</v>
      </c>
      <c r="CW24" s="324">
        <v>145481</v>
      </c>
      <c r="CX24" s="124">
        <f t="shared" si="4"/>
        <v>0.10522336250094515</v>
      </c>
      <c r="CY24" s="124" t="e">
        <f t="shared" si="4"/>
        <v>#DIV/0!</v>
      </c>
      <c r="CZ24" s="124">
        <f t="shared" si="4"/>
        <v>0.10186546071226682</v>
      </c>
      <c r="DA24" s="124">
        <f t="shared" si="4"/>
        <v>0.10840326012767496</v>
      </c>
      <c r="DB24" s="125">
        <f t="shared" si="4"/>
        <v>0.10392320534223706</v>
      </c>
      <c r="DC24" s="125">
        <f t="shared" si="4"/>
        <v>0.10801526717557251</v>
      </c>
      <c r="DD24" s="125" t="e">
        <f t="shared" si="4"/>
        <v>#DIV/0!</v>
      </c>
      <c r="DE24" s="125">
        <f t="shared" si="4"/>
        <v>0.10961214165261383</v>
      </c>
      <c r="DF24" s="125">
        <f t="shared" si="4"/>
        <v>0.10522336250094515</v>
      </c>
    </row>
    <row r="25" spans="1:110" ht="22.5">
      <c r="A25" s="476" t="s">
        <v>68</v>
      </c>
      <c r="B25" s="476"/>
      <c r="C25" s="26"/>
      <c r="D25" s="26"/>
      <c r="E25" s="26"/>
      <c r="F25" s="26"/>
      <c r="G25" s="26"/>
      <c r="H25" s="26"/>
      <c r="I25" s="26"/>
      <c r="J25" s="26"/>
      <c r="K25" s="26"/>
      <c r="L25" s="26"/>
      <c r="M25" s="26"/>
      <c r="N25" s="26"/>
      <c r="O25" s="26"/>
      <c r="P25" s="26"/>
      <c r="Q25" s="26"/>
      <c r="R25" s="26"/>
      <c r="S25" s="26"/>
      <c r="T25" s="26"/>
      <c r="U25" s="118" t="e">
        <f t="shared" si="8"/>
        <v>#DIV/0!</v>
      </c>
      <c r="V25" s="118" t="e">
        <f t="shared" si="8"/>
        <v>#DIV/0!</v>
      </c>
      <c r="W25" s="118" t="e">
        <f t="shared" si="8"/>
        <v>#DIV/0!</v>
      </c>
      <c r="X25" s="118" t="e">
        <f t="shared" si="8"/>
        <v>#DIV/0!</v>
      </c>
      <c r="Y25" s="118" t="e">
        <f t="shared" si="8"/>
        <v>#DIV/0!</v>
      </c>
      <c r="Z25" s="118" t="e">
        <f t="shared" si="8"/>
        <v>#DIV/0!</v>
      </c>
      <c r="AA25" s="118" t="e">
        <f t="shared" si="8"/>
        <v>#DIV/0!</v>
      </c>
      <c r="AB25" s="118" t="e">
        <f t="shared" si="8"/>
        <v>#DIV/0!</v>
      </c>
      <c r="AC25" s="118" t="e">
        <f t="shared" si="8"/>
        <v>#DIV/0!</v>
      </c>
      <c r="AD25" s="26"/>
      <c r="AE25" s="26"/>
      <c r="AF25" s="26"/>
      <c r="AG25" s="26"/>
      <c r="AH25" s="26"/>
      <c r="AI25" s="26"/>
      <c r="AJ25" s="26"/>
      <c r="AK25" s="26"/>
      <c r="AL25" s="26"/>
      <c r="AM25" s="26"/>
      <c r="AN25" s="26"/>
      <c r="AO25" s="26"/>
      <c r="AP25" s="26"/>
      <c r="AQ25" s="26"/>
      <c r="AR25" s="26"/>
      <c r="AS25" s="26"/>
      <c r="AT25" s="26"/>
      <c r="AU25" s="26"/>
      <c r="AV25" s="118" t="e">
        <f t="shared" si="9"/>
        <v>#DIV/0!</v>
      </c>
      <c r="AW25" s="118" t="e">
        <f t="shared" si="9"/>
        <v>#DIV/0!</v>
      </c>
      <c r="AX25" s="118" t="e">
        <f t="shared" si="9"/>
        <v>#DIV/0!</v>
      </c>
      <c r="AY25" s="118" t="e">
        <f t="shared" si="9"/>
        <v>#DIV/0!</v>
      </c>
      <c r="AZ25" s="118" t="e">
        <f t="shared" si="9"/>
        <v>#DIV/0!</v>
      </c>
      <c r="BA25" s="118" t="e">
        <f t="shared" si="9"/>
        <v>#DIV/0!</v>
      </c>
      <c r="BB25" s="118" t="e">
        <f t="shared" si="9"/>
        <v>#DIV/0!</v>
      </c>
      <c r="BC25" s="118" t="e">
        <f t="shared" si="9"/>
        <v>#DIV/0!</v>
      </c>
      <c r="BD25" s="118" t="e">
        <f t="shared" si="9"/>
        <v>#DIV/0!</v>
      </c>
      <c r="BE25" s="26"/>
      <c r="BF25" s="26"/>
      <c r="BG25" s="26"/>
      <c r="BH25" s="26"/>
      <c r="BI25" s="26"/>
      <c r="BJ25" s="26"/>
      <c r="BK25" s="26"/>
      <c r="BL25" s="26"/>
      <c r="BM25" s="26"/>
      <c r="BN25" s="26"/>
      <c r="BO25" s="26"/>
      <c r="BP25" s="26"/>
      <c r="BQ25" s="26"/>
      <c r="BR25" s="26"/>
      <c r="BS25" s="26"/>
      <c r="BT25" s="26"/>
      <c r="BU25" s="26"/>
      <c r="BV25" s="26"/>
      <c r="BW25" s="198" t="e">
        <f t="shared" si="7"/>
        <v>#DIV/0!</v>
      </c>
      <c r="BX25" s="198" t="e">
        <f t="shared" si="7"/>
        <v>#DIV/0!</v>
      </c>
      <c r="BY25" s="198" t="e">
        <f t="shared" si="7"/>
        <v>#DIV/0!</v>
      </c>
      <c r="BZ25" s="198" t="e">
        <f t="shared" si="7"/>
        <v>#DIV/0!</v>
      </c>
      <c r="CA25" s="199" t="e">
        <f t="shared" si="7"/>
        <v>#DIV/0!</v>
      </c>
      <c r="CB25" s="199" t="e">
        <f t="shared" si="7"/>
        <v>#DIV/0!</v>
      </c>
      <c r="CC25" s="199" t="e">
        <f t="shared" si="7"/>
        <v>#DIV/0!</v>
      </c>
      <c r="CD25" s="199" t="e">
        <f t="shared" si="7"/>
        <v>#DIV/0!</v>
      </c>
      <c r="CE25" s="199" t="e">
        <f t="shared" si="7"/>
        <v>#DIV/0!</v>
      </c>
      <c r="CF25" s="26"/>
      <c r="CG25" s="26"/>
      <c r="CH25" s="26"/>
      <c r="CI25" s="26"/>
      <c r="CJ25" s="26"/>
      <c r="CK25" s="26"/>
      <c r="CL25" s="26"/>
      <c r="CM25" s="26"/>
      <c r="CN25" s="26"/>
      <c r="CO25" s="26"/>
      <c r="CP25" s="26"/>
      <c r="CQ25" s="26"/>
      <c r="CR25" s="26"/>
      <c r="CS25" s="26"/>
      <c r="CT25" s="26"/>
      <c r="CU25" s="26"/>
      <c r="CV25" s="26"/>
      <c r="CW25" s="26"/>
      <c r="CX25" s="198" t="e">
        <f t="shared" si="4"/>
        <v>#DIV/0!</v>
      </c>
      <c r="CY25" s="198" t="e">
        <f t="shared" si="4"/>
        <v>#DIV/0!</v>
      </c>
      <c r="CZ25" s="198" t="e">
        <f t="shared" si="4"/>
        <v>#DIV/0!</v>
      </c>
      <c r="DA25" s="198" t="e">
        <f t="shared" si="4"/>
        <v>#DIV/0!</v>
      </c>
      <c r="DB25" s="199" t="e">
        <f t="shared" si="4"/>
        <v>#DIV/0!</v>
      </c>
      <c r="DC25" s="199" t="e">
        <f t="shared" si="4"/>
        <v>#DIV/0!</v>
      </c>
      <c r="DD25" s="199" t="e">
        <f t="shared" si="4"/>
        <v>#DIV/0!</v>
      </c>
      <c r="DE25" s="199" t="e">
        <f t="shared" si="4"/>
        <v>#DIV/0!</v>
      </c>
      <c r="DF25" s="199" t="e">
        <f t="shared" si="4"/>
        <v>#DIV/0!</v>
      </c>
    </row>
    <row r="26" spans="1:110">
      <c r="A26" s="73"/>
    </row>
    <row r="30" spans="1:110">
      <c r="D30" s="477" t="s">
        <v>306</v>
      </c>
      <c r="E30" s="477"/>
      <c r="F30" s="477"/>
      <c r="G30" s="477"/>
      <c r="H30" s="477"/>
      <c r="I30" s="477"/>
    </row>
    <row r="31" spans="1:110">
      <c r="D31" s="477"/>
      <c r="E31" s="477"/>
      <c r="F31" s="477"/>
      <c r="G31" s="477"/>
      <c r="H31" s="477"/>
      <c r="I31" s="477"/>
    </row>
  </sheetData>
  <mergeCells count="46">
    <mergeCell ref="DB2:DE2"/>
    <mergeCell ref="DF2:DF3"/>
    <mergeCell ref="A23:B23"/>
    <mergeCell ref="A24:B24"/>
    <mergeCell ref="A25:B25"/>
    <mergeCell ref="CJ2:CM2"/>
    <mergeCell ref="CN2:CN3"/>
    <mergeCell ref="CO2:CR2"/>
    <mergeCell ref="CS2:CV2"/>
    <mergeCell ref="CW2:CW3"/>
    <mergeCell ref="CX2:DA2"/>
    <mergeCell ref="BR2:BU2"/>
    <mergeCell ref="BV2:BV3"/>
    <mergeCell ref="BW2:BZ2"/>
    <mergeCell ref="CA2:CD2"/>
    <mergeCell ref="CE2:CE3"/>
    <mergeCell ref="AQ2:AT2"/>
    <mergeCell ref="AU2:AU3"/>
    <mergeCell ref="CF2:CI2"/>
    <mergeCell ref="AZ2:BC2"/>
    <mergeCell ref="BD2:BD3"/>
    <mergeCell ref="BE2:BH2"/>
    <mergeCell ref="BI2:BL2"/>
    <mergeCell ref="BM2:BM3"/>
    <mergeCell ref="BN2:BQ2"/>
    <mergeCell ref="A2:A3"/>
    <mergeCell ref="B2:B3"/>
    <mergeCell ref="C2:F2"/>
    <mergeCell ref="G2:J2"/>
    <mergeCell ref="K2:K3"/>
    <mergeCell ref="D30:I31"/>
    <mergeCell ref="C1:AC1"/>
    <mergeCell ref="AD1:BD1"/>
    <mergeCell ref="BE1:CE1"/>
    <mergeCell ref="CF1:DF1"/>
    <mergeCell ref="L2:O2"/>
    <mergeCell ref="AV2:AY2"/>
    <mergeCell ref="P2:S2"/>
    <mergeCell ref="T2:T3"/>
    <mergeCell ref="U2:X2"/>
    <mergeCell ref="Y2:AB2"/>
    <mergeCell ref="AC2:AC3"/>
    <mergeCell ref="AD2:AG2"/>
    <mergeCell ref="AH2:AK2"/>
    <mergeCell ref="AL2:AL3"/>
    <mergeCell ref="AM2:AP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F74"/>
  <sheetViews>
    <sheetView rightToLeft="1" zoomScale="99" zoomScaleNormal="99" workbookViewId="0">
      <selection activeCell="DC27" sqref="DC27"/>
    </sheetView>
  </sheetViews>
  <sheetFormatPr defaultColWidth="8" defaultRowHeight="15.75"/>
  <cols>
    <col min="2" max="2" width="25.875" customWidth="1"/>
    <col min="3" max="3" width="4.875" style="134" customWidth="1"/>
    <col min="4" max="4" width="7" style="134" customWidth="1"/>
    <col min="5" max="5" width="4.375" style="134" customWidth="1"/>
    <col min="6" max="6" width="7.375" style="134" customWidth="1"/>
    <col min="7" max="7" width="5.875" style="134" bestFit="1" customWidth="1"/>
    <col min="8" max="8" width="7.5" style="134" bestFit="1" customWidth="1"/>
    <col min="9" max="9" width="6.625" style="134" bestFit="1" customWidth="1"/>
    <col min="10" max="10" width="6.375" style="134" bestFit="1" customWidth="1"/>
    <col min="11" max="11" width="9.875" style="134" bestFit="1" customWidth="1"/>
    <col min="12" max="15" width="8.875" style="134" customWidth="1"/>
    <col min="16" max="19" width="8.5" style="134" customWidth="1"/>
    <col min="20" max="20" width="9.875" style="134" bestFit="1" customWidth="1"/>
    <col min="21" max="24" width="6.625" style="134" bestFit="1" customWidth="1"/>
    <col min="25" max="28" width="8.75" style="134" customWidth="1"/>
    <col min="29" max="29" width="12.875" style="134" customWidth="1"/>
    <col min="30" max="33" width="7.25" style="134" customWidth="1"/>
    <col min="34" max="34" width="5.875" style="134" bestFit="1" customWidth="1"/>
    <col min="35" max="35" width="7.5" style="134" bestFit="1" customWidth="1"/>
    <col min="36" max="36" width="6.625" style="134" bestFit="1" customWidth="1"/>
    <col min="37" max="37" width="6.375" style="134" bestFit="1" customWidth="1"/>
    <col min="38" max="38" width="12.125" style="134" customWidth="1"/>
    <col min="39" max="42" width="11.125" style="134" customWidth="1"/>
    <col min="43" max="47" width="9.875" style="134" customWidth="1"/>
    <col min="48" max="52" width="6.625" style="134" bestFit="1" customWidth="1"/>
    <col min="53" max="53" width="7.5" style="134" bestFit="1" customWidth="1"/>
    <col min="54" max="55" width="6.625" style="134" bestFit="1" customWidth="1"/>
    <col min="56" max="56" width="7.625" style="134" bestFit="1" customWidth="1"/>
    <col min="57" max="60" width="8.125" style="134" customWidth="1"/>
    <col min="61" max="61" width="5.875" style="134" bestFit="1" customWidth="1"/>
    <col min="62" max="62" width="7.5" style="134" bestFit="1" customWidth="1"/>
    <col min="63" max="63" width="6.625" style="134" bestFit="1" customWidth="1"/>
    <col min="64" max="64" width="6.375" style="134" bestFit="1" customWidth="1"/>
    <col min="65" max="65" width="11.375" style="134" customWidth="1"/>
    <col min="66" max="69" width="10.125" style="134" customWidth="1"/>
    <col min="70" max="73" width="9.125" style="134" customWidth="1"/>
    <col min="74" max="74" width="9.875" style="134" bestFit="1" customWidth="1"/>
    <col min="75" max="79" width="6.625" style="134" bestFit="1" customWidth="1"/>
    <col min="80" max="80" width="7.5" style="134" bestFit="1" customWidth="1"/>
    <col min="81" max="82" width="6.625" style="134" bestFit="1" customWidth="1"/>
    <col min="83" max="83" width="7.625" style="134" bestFit="1" customWidth="1"/>
    <col min="84" max="87" width="6.875" style="146" customWidth="1"/>
    <col min="88" max="88" width="5.875" style="146" bestFit="1" customWidth="1"/>
    <col min="89" max="89" width="7.5" style="146" bestFit="1" customWidth="1"/>
    <col min="90" max="90" width="6.625" style="146" bestFit="1" customWidth="1"/>
    <col min="91" max="91" width="6.375" style="146" bestFit="1" customWidth="1"/>
    <col min="92" max="92" width="11.375" style="146" customWidth="1"/>
    <col min="93" max="96" width="9.25" style="146" customWidth="1"/>
    <col min="97" max="100" width="10.375" style="146" customWidth="1"/>
    <col min="101" max="101" width="9.875" style="146" bestFit="1" customWidth="1"/>
    <col min="102" max="102" width="6.625" style="146" bestFit="1" customWidth="1"/>
    <col min="103" max="103" width="10" style="146" customWidth="1"/>
    <col min="104" max="106" width="6.625" style="146" bestFit="1" customWidth="1"/>
    <col min="107" max="107" width="7.5" style="146" bestFit="1" customWidth="1"/>
    <col min="108" max="109" width="6.625" style="146" bestFit="1" customWidth="1"/>
    <col min="110" max="110" width="7.625" style="146" bestFit="1" customWidth="1"/>
    <col min="111" max="16384" width="8" style="134"/>
  </cols>
  <sheetData>
    <row r="1" spans="1:110" s="286" customFormat="1" ht="25.5">
      <c r="A1" s="284"/>
      <c r="B1" s="285" t="s">
        <v>33</v>
      </c>
      <c r="C1" s="483">
        <v>1397</v>
      </c>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5"/>
      <c r="AD1" s="486">
        <v>1398</v>
      </c>
      <c r="AE1" s="486"/>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7">
        <v>1399</v>
      </c>
      <c r="BF1" s="487"/>
      <c r="BG1" s="487"/>
      <c r="BH1" s="487"/>
      <c r="BI1" s="487"/>
      <c r="BJ1" s="487"/>
      <c r="BK1" s="487"/>
      <c r="BL1" s="487"/>
      <c r="BM1" s="487"/>
      <c r="BN1" s="487"/>
      <c r="BO1" s="487"/>
      <c r="BP1" s="487"/>
      <c r="BQ1" s="487"/>
      <c r="BR1" s="487"/>
      <c r="BS1" s="487"/>
      <c r="BT1" s="487"/>
      <c r="BU1" s="487"/>
      <c r="BV1" s="487"/>
      <c r="BW1" s="487"/>
      <c r="BX1" s="487"/>
      <c r="BY1" s="487"/>
      <c r="BZ1" s="487"/>
      <c r="CA1" s="487"/>
      <c r="CB1" s="487"/>
      <c r="CC1" s="487"/>
      <c r="CD1" s="487"/>
      <c r="CE1" s="487"/>
      <c r="CF1" s="488">
        <v>1400</v>
      </c>
      <c r="CG1" s="489"/>
      <c r="CH1" s="489"/>
      <c r="CI1" s="489"/>
      <c r="CJ1" s="489"/>
      <c r="CK1" s="489"/>
      <c r="CL1" s="489"/>
      <c r="CM1" s="489"/>
      <c r="CN1" s="489"/>
      <c r="CO1" s="489"/>
      <c r="CP1" s="489"/>
      <c r="CQ1" s="489"/>
      <c r="CR1" s="489"/>
      <c r="CS1" s="489"/>
      <c r="CT1" s="489"/>
      <c r="CU1" s="489"/>
      <c r="CV1" s="489"/>
      <c r="CW1" s="489"/>
      <c r="CX1" s="489"/>
      <c r="CY1" s="489"/>
      <c r="CZ1" s="489"/>
      <c r="DA1" s="489"/>
      <c r="DB1" s="489"/>
      <c r="DC1" s="489"/>
      <c r="DD1" s="489"/>
      <c r="DE1" s="489"/>
      <c r="DF1" s="489"/>
    </row>
    <row r="2" spans="1:110" s="286" customFormat="1" ht="61.5" customHeight="1">
      <c r="A2" s="490" t="s">
        <v>69</v>
      </c>
      <c r="B2" s="492" t="s">
        <v>34</v>
      </c>
      <c r="C2" s="358" t="s">
        <v>164</v>
      </c>
      <c r="D2" s="359"/>
      <c r="E2" s="359"/>
      <c r="F2" s="360"/>
      <c r="G2" s="358" t="s">
        <v>157</v>
      </c>
      <c r="H2" s="359"/>
      <c r="I2" s="359"/>
      <c r="J2" s="360"/>
      <c r="K2" s="361" t="s">
        <v>158</v>
      </c>
      <c r="L2" s="358" t="s">
        <v>162</v>
      </c>
      <c r="M2" s="359"/>
      <c r="N2" s="359"/>
      <c r="O2" s="360"/>
      <c r="P2" s="358" t="s">
        <v>159</v>
      </c>
      <c r="Q2" s="359"/>
      <c r="R2" s="359"/>
      <c r="S2" s="360"/>
      <c r="T2" s="398" t="s">
        <v>160</v>
      </c>
      <c r="U2" s="358" t="s">
        <v>163</v>
      </c>
      <c r="V2" s="359"/>
      <c r="W2" s="359"/>
      <c r="X2" s="360"/>
      <c r="Y2" s="358" t="s">
        <v>161</v>
      </c>
      <c r="Z2" s="359"/>
      <c r="AA2" s="359"/>
      <c r="AB2" s="360"/>
      <c r="AC2" s="361" t="s">
        <v>19</v>
      </c>
      <c r="AD2" s="401" t="s">
        <v>164</v>
      </c>
      <c r="AE2" s="401"/>
      <c r="AF2" s="401"/>
      <c r="AG2" s="401"/>
      <c r="AH2" s="401" t="s">
        <v>157</v>
      </c>
      <c r="AI2" s="401"/>
      <c r="AJ2" s="401"/>
      <c r="AK2" s="401"/>
      <c r="AL2" s="474" t="s">
        <v>158</v>
      </c>
      <c r="AM2" s="401" t="s">
        <v>162</v>
      </c>
      <c r="AN2" s="401"/>
      <c r="AO2" s="401"/>
      <c r="AP2" s="401"/>
      <c r="AQ2" s="401" t="s">
        <v>159</v>
      </c>
      <c r="AR2" s="401"/>
      <c r="AS2" s="401"/>
      <c r="AT2" s="401"/>
      <c r="AU2" s="474" t="s">
        <v>160</v>
      </c>
      <c r="AV2" s="401" t="s">
        <v>163</v>
      </c>
      <c r="AW2" s="401"/>
      <c r="AX2" s="401"/>
      <c r="AY2" s="401"/>
      <c r="AZ2" s="401" t="s">
        <v>161</v>
      </c>
      <c r="BA2" s="401"/>
      <c r="BB2" s="401"/>
      <c r="BC2" s="401"/>
      <c r="BD2" s="474" t="s">
        <v>19</v>
      </c>
      <c r="BE2" s="481" t="s">
        <v>164</v>
      </c>
      <c r="BF2" s="481"/>
      <c r="BG2" s="481"/>
      <c r="BH2" s="481"/>
      <c r="BI2" s="481" t="s">
        <v>157</v>
      </c>
      <c r="BJ2" s="481"/>
      <c r="BK2" s="481"/>
      <c r="BL2" s="481"/>
      <c r="BM2" s="482" t="s">
        <v>158</v>
      </c>
      <c r="BN2" s="481" t="s">
        <v>162</v>
      </c>
      <c r="BO2" s="481"/>
      <c r="BP2" s="481"/>
      <c r="BQ2" s="481"/>
      <c r="BR2" s="481" t="s">
        <v>159</v>
      </c>
      <c r="BS2" s="481"/>
      <c r="BT2" s="481"/>
      <c r="BU2" s="481"/>
      <c r="BV2" s="482" t="s">
        <v>160</v>
      </c>
      <c r="BW2" s="481" t="s">
        <v>163</v>
      </c>
      <c r="BX2" s="481"/>
      <c r="BY2" s="481"/>
      <c r="BZ2" s="481"/>
      <c r="CA2" s="481" t="s">
        <v>161</v>
      </c>
      <c r="CB2" s="481"/>
      <c r="CC2" s="481"/>
      <c r="CD2" s="481"/>
      <c r="CE2" s="482" t="s">
        <v>19</v>
      </c>
      <c r="CF2" s="400" t="s">
        <v>164</v>
      </c>
      <c r="CG2" s="400"/>
      <c r="CH2" s="400"/>
      <c r="CI2" s="400"/>
      <c r="CJ2" s="400" t="s">
        <v>157</v>
      </c>
      <c r="CK2" s="400"/>
      <c r="CL2" s="400"/>
      <c r="CM2" s="400"/>
      <c r="CN2" s="378" t="s">
        <v>158</v>
      </c>
      <c r="CO2" s="400" t="s">
        <v>162</v>
      </c>
      <c r="CP2" s="400"/>
      <c r="CQ2" s="400"/>
      <c r="CR2" s="400"/>
      <c r="CS2" s="400" t="s">
        <v>159</v>
      </c>
      <c r="CT2" s="400"/>
      <c r="CU2" s="400"/>
      <c r="CV2" s="400"/>
      <c r="CW2" s="378" t="s">
        <v>160</v>
      </c>
      <c r="CX2" s="400" t="s">
        <v>163</v>
      </c>
      <c r="CY2" s="400"/>
      <c r="CZ2" s="400"/>
      <c r="DA2" s="400"/>
      <c r="DB2" s="400" t="s">
        <v>161</v>
      </c>
      <c r="DC2" s="400"/>
      <c r="DD2" s="400"/>
      <c r="DE2" s="400"/>
      <c r="DF2" s="378" t="s">
        <v>19</v>
      </c>
    </row>
    <row r="3" spans="1:110" s="287" customFormat="1" ht="45.75" customHeight="1">
      <c r="A3" s="491"/>
      <c r="B3" s="493"/>
      <c r="C3" s="223" t="s">
        <v>55</v>
      </c>
      <c r="D3" s="223" t="s">
        <v>56</v>
      </c>
      <c r="E3" s="92" t="s">
        <v>65</v>
      </c>
      <c r="F3" s="92" t="s">
        <v>66</v>
      </c>
      <c r="G3" s="223" t="s">
        <v>61</v>
      </c>
      <c r="H3" s="223" t="s">
        <v>62</v>
      </c>
      <c r="I3" s="92" t="s">
        <v>63</v>
      </c>
      <c r="J3" s="92" t="s">
        <v>64</v>
      </c>
      <c r="K3" s="362"/>
      <c r="L3" s="223" t="s">
        <v>55</v>
      </c>
      <c r="M3" s="223" t="s">
        <v>56</v>
      </c>
      <c r="N3" s="92" t="s">
        <v>65</v>
      </c>
      <c r="O3" s="92" t="s">
        <v>66</v>
      </c>
      <c r="P3" s="223" t="s">
        <v>61</v>
      </c>
      <c r="Q3" s="223" t="s">
        <v>62</v>
      </c>
      <c r="R3" s="92" t="s">
        <v>63</v>
      </c>
      <c r="S3" s="92" t="s">
        <v>64</v>
      </c>
      <c r="T3" s="399"/>
      <c r="U3" s="223" t="s">
        <v>55</v>
      </c>
      <c r="V3" s="223" t="s">
        <v>56</v>
      </c>
      <c r="W3" s="92" t="s">
        <v>65</v>
      </c>
      <c r="X3" s="92" t="s">
        <v>66</v>
      </c>
      <c r="Y3" s="223" t="s">
        <v>61</v>
      </c>
      <c r="Z3" s="223" t="s">
        <v>62</v>
      </c>
      <c r="AA3" s="92" t="s">
        <v>63</v>
      </c>
      <c r="AB3" s="92" t="s">
        <v>64</v>
      </c>
      <c r="AC3" s="362"/>
      <c r="AD3" s="220" t="s">
        <v>55</v>
      </c>
      <c r="AE3" s="220" t="s">
        <v>56</v>
      </c>
      <c r="AF3" s="93" t="s">
        <v>65</v>
      </c>
      <c r="AG3" s="93" t="s">
        <v>66</v>
      </c>
      <c r="AH3" s="220" t="s">
        <v>61</v>
      </c>
      <c r="AI3" s="220" t="s">
        <v>62</v>
      </c>
      <c r="AJ3" s="93" t="s">
        <v>63</v>
      </c>
      <c r="AK3" s="93" t="s">
        <v>64</v>
      </c>
      <c r="AL3" s="474"/>
      <c r="AM3" s="220" t="s">
        <v>55</v>
      </c>
      <c r="AN3" s="220" t="s">
        <v>56</v>
      </c>
      <c r="AO3" s="93" t="s">
        <v>65</v>
      </c>
      <c r="AP3" s="220" t="s">
        <v>66</v>
      </c>
      <c r="AQ3" s="220" t="s">
        <v>61</v>
      </c>
      <c r="AR3" s="93" t="s">
        <v>62</v>
      </c>
      <c r="AS3" s="220" t="s">
        <v>63</v>
      </c>
      <c r="AT3" s="220" t="s">
        <v>64</v>
      </c>
      <c r="AU3" s="474"/>
      <c r="AV3" s="220" t="s">
        <v>55</v>
      </c>
      <c r="AW3" s="220" t="s">
        <v>56</v>
      </c>
      <c r="AX3" s="93" t="s">
        <v>65</v>
      </c>
      <c r="AY3" s="220" t="s">
        <v>66</v>
      </c>
      <c r="AZ3" s="220" t="s">
        <v>61</v>
      </c>
      <c r="BA3" s="93" t="s">
        <v>62</v>
      </c>
      <c r="BB3" s="220" t="s">
        <v>63</v>
      </c>
      <c r="BC3" s="220" t="s">
        <v>64</v>
      </c>
      <c r="BD3" s="474"/>
      <c r="BE3" s="225" t="s">
        <v>55</v>
      </c>
      <c r="BF3" s="225" t="s">
        <v>56</v>
      </c>
      <c r="BG3" s="107" t="s">
        <v>65</v>
      </c>
      <c r="BH3" s="225" t="s">
        <v>66</v>
      </c>
      <c r="BI3" s="225" t="s">
        <v>61</v>
      </c>
      <c r="BJ3" s="107" t="s">
        <v>62</v>
      </c>
      <c r="BK3" s="225" t="s">
        <v>63</v>
      </c>
      <c r="BL3" s="225" t="s">
        <v>64</v>
      </c>
      <c r="BM3" s="482"/>
      <c r="BN3" s="225" t="s">
        <v>55</v>
      </c>
      <c r="BO3" s="225" t="s">
        <v>56</v>
      </c>
      <c r="BP3" s="107" t="s">
        <v>65</v>
      </c>
      <c r="BQ3" s="225" t="s">
        <v>66</v>
      </c>
      <c r="BR3" s="225" t="s">
        <v>61</v>
      </c>
      <c r="BS3" s="225" t="s">
        <v>62</v>
      </c>
      <c r="BT3" s="225" t="s">
        <v>63</v>
      </c>
      <c r="BU3" s="225" t="s">
        <v>64</v>
      </c>
      <c r="BV3" s="482"/>
      <c r="BW3" s="225" t="s">
        <v>55</v>
      </c>
      <c r="BX3" s="225" t="s">
        <v>56</v>
      </c>
      <c r="BY3" s="107" t="s">
        <v>65</v>
      </c>
      <c r="BZ3" s="225" t="s">
        <v>66</v>
      </c>
      <c r="CA3" s="225" t="s">
        <v>61</v>
      </c>
      <c r="CB3" s="107" t="s">
        <v>62</v>
      </c>
      <c r="CC3" s="225" t="s">
        <v>63</v>
      </c>
      <c r="CD3" s="225" t="s">
        <v>64</v>
      </c>
      <c r="CE3" s="482"/>
      <c r="CF3" s="202" t="s">
        <v>55</v>
      </c>
      <c r="CG3" s="202" t="s">
        <v>56</v>
      </c>
      <c r="CH3" s="69" t="s">
        <v>65</v>
      </c>
      <c r="CI3" s="202" t="s">
        <v>66</v>
      </c>
      <c r="CJ3" s="202" t="s">
        <v>61</v>
      </c>
      <c r="CK3" s="69" t="s">
        <v>62</v>
      </c>
      <c r="CL3" s="202" t="s">
        <v>63</v>
      </c>
      <c r="CM3" s="202" t="s">
        <v>64</v>
      </c>
      <c r="CN3" s="378"/>
      <c r="CO3" s="202" t="s">
        <v>55</v>
      </c>
      <c r="CP3" s="202" t="s">
        <v>56</v>
      </c>
      <c r="CQ3" s="69" t="s">
        <v>65</v>
      </c>
      <c r="CR3" s="202" t="s">
        <v>66</v>
      </c>
      <c r="CS3" s="202" t="s">
        <v>61</v>
      </c>
      <c r="CT3" s="202" t="s">
        <v>62</v>
      </c>
      <c r="CU3" s="202" t="s">
        <v>63</v>
      </c>
      <c r="CV3" s="202" t="s">
        <v>64</v>
      </c>
      <c r="CW3" s="378"/>
      <c r="CX3" s="202" t="s">
        <v>55</v>
      </c>
      <c r="CY3" s="202" t="s">
        <v>56</v>
      </c>
      <c r="CZ3" s="69" t="s">
        <v>65</v>
      </c>
      <c r="DA3" s="202" t="s">
        <v>66</v>
      </c>
      <c r="DB3" s="202" t="s">
        <v>61</v>
      </c>
      <c r="DC3" s="69" t="s">
        <v>62</v>
      </c>
      <c r="DD3" s="202" t="s">
        <v>63</v>
      </c>
      <c r="DE3" s="202" t="s">
        <v>64</v>
      </c>
      <c r="DF3" s="378"/>
    </row>
    <row r="4" spans="1:110" ht="22.5">
      <c r="A4" s="72">
        <v>1</v>
      </c>
      <c r="B4" s="194" t="s">
        <v>273</v>
      </c>
      <c r="C4" s="288">
        <v>0</v>
      </c>
      <c r="D4" s="288">
        <v>4</v>
      </c>
      <c r="E4" s="288">
        <v>1</v>
      </c>
      <c r="F4" s="288">
        <v>3</v>
      </c>
      <c r="G4" s="288">
        <v>0</v>
      </c>
      <c r="H4" s="288">
        <v>4</v>
      </c>
      <c r="I4" s="288">
        <v>0</v>
      </c>
      <c r="J4" s="288">
        <v>0</v>
      </c>
      <c r="K4" s="288">
        <v>4</v>
      </c>
      <c r="L4" s="288">
        <v>11788</v>
      </c>
      <c r="M4" s="288">
        <v>4503</v>
      </c>
      <c r="N4" s="288">
        <v>8339</v>
      </c>
      <c r="O4" s="288">
        <v>7952</v>
      </c>
      <c r="P4" s="288">
        <v>16291</v>
      </c>
      <c r="Q4" s="288">
        <v>0</v>
      </c>
      <c r="R4" s="288">
        <v>0</v>
      </c>
      <c r="S4" s="288">
        <v>0</v>
      </c>
      <c r="T4" s="288">
        <f>L4+M4</f>
        <v>16291</v>
      </c>
      <c r="U4" s="142">
        <f t="shared" ref="U4:AB19" si="0">C4/L4*100</f>
        <v>0</v>
      </c>
      <c r="V4" s="142">
        <f t="shared" si="0"/>
        <v>8.8829669109482562E-2</v>
      </c>
      <c r="W4" s="142">
        <f t="shared" si="0"/>
        <v>1.199184554502938E-2</v>
      </c>
      <c r="X4" s="142">
        <f t="shared" si="0"/>
        <v>3.7726358148893357E-2</v>
      </c>
      <c r="Y4" s="142">
        <f t="shared" si="0"/>
        <v>0</v>
      </c>
      <c r="Z4" s="142" t="e">
        <f t="shared" si="0"/>
        <v>#DIV/0!</v>
      </c>
      <c r="AA4" s="142" t="e">
        <f t="shared" si="0"/>
        <v>#DIV/0!</v>
      </c>
      <c r="AB4" s="142" t="e">
        <f t="shared" si="0"/>
        <v>#DIV/0!</v>
      </c>
      <c r="AC4" s="289">
        <f>K4/T4*100000</f>
        <v>24.553434411638328</v>
      </c>
      <c r="AD4" s="290">
        <v>1</v>
      </c>
      <c r="AE4" s="290">
        <v>1</v>
      </c>
      <c r="AF4" s="290">
        <v>0</v>
      </c>
      <c r="AG4" s="290">
        <v>2</v>
      </c>
      <c r="AH4" s="290">
        <v>0</v>
      </c>
      <c r="AI4" s="290">
        <v>2</v>
      </c>
      <c r="AJ4" s="290">
        <v>0</v>
      </c>
      <c r="AK4" s="290">
        <v>0</v>
      </c>
      <c r="AL4" s="290">
        <v>2</v>
      </c>
      <c r="AM4" s="135">
        <v>11788</v>
      </c>
      <c r="AN4" s="135">
        <v>4503</v>
      </c>
      <c r="AO4" s="135">
        <v>8339</v>
      </c>
      <c r="AP4" s="135">
        <v>7952</v>
      </c>
      <c r="AQ4" s="135">
        <v>16291</v>
      </c>
      <c r="AR4" s="135">
        <v>0</v>
      </c>
      <c r="AS4" s="135">
        <v>0</v>
      </c>
      <c r="AT4" s="135">
        <v>0</v>
      </c>
      <c r="AU4" s="135">
        <v>16291</v>
      </c>
      <c r="AV4" s="143">
        <f t="shared" ref="AV4:BC19" si="1">AD4/AM4*100</f>
        <v>8.4832032575500507E-3</v>
      </c>
      <c r="AW4" s="143">
        <f t="shared" si="1"/>
        <v>2.220741727737064E-2</v>
      </c>
      <c r="AX4" s="143">
        <f t="shared" si="1"/>
        <v>0</v>
      </c>
      <c r="AY4" s="143">
        <f t="shared" si="1"/>
        <v>2.5150905432595575E-2</v>
      </c>
      <c r="AZ4" s="143">
        <f t="shared" si="1"/>
        <v>0</v>
      </c>
      <c r="BA4" s="143" t="e">
        <f t="shared" si="1"/>
        <v>#DIV/0!</v>
      </c>
      <c r="BB4" s="143" t="e">
        <f t="shared" si="1"/>
        <v>#DIV/0!</v>
      </c>
      <c r="BC4" s="143" t="e">
        <f t="shared" si="1"/>
        <v>#DIV/0!</v>
      </c>
      <c r="BD4" s="143">
        <f>AL4/AU4*100000</f>
        <v>12.276717205819164</v>
      </c>
      <c r="BE4" s="137">
        <v>3</v>
      </c>
      <c r="BF4" s="137">
        <v>5</v>
      </c>
      <c r="BG4" s="137">
        <v>4</v>
      </c>
      <c r="BH4" s="137">
        <v>4</v>
      </c>
      <c r="BI4" s="137">
        <v>0</v>
      </c>
      <c r="BJ4" s="137">
        <v>8</v>
      </c>
      <c r="BK4" s="137">
        <v>0</v>
      </c>
      <c r="BL4" s="137">
        <v>0</v>
      </c>
      <c r="BM4" s="137">
        <v>8</v>
      </c>
      <c r="BN4" s="137">
        <v>11788</v>
      </c>
      <c r="BO4" s="137">
        <v>4503</v>
      </c>
      <c r="BP4" s="137">
        <v>8339</v>
      </c>
      <c r="BQ4" s="137">
        <v>7952</v>
      </c>
      <c r="BR4" s="137">
        <v>16291</v>
      </c>
      <c r="BS4" s="137">
        <v>0</v>
      </c>
      <c r="BT4" s="137">
        <v>0</v>
      </c>
      <c r="BU4" s="137">
        <v>0</v>
      </c>
      <c r="BV4" s="137">
        <v>16291</v>
      </c>
      <c r="BW4" s="144">
        <f t="shared" ref="BW4:CD22" si="2">BE4/BN4*100</f>
        <v>2.5449609772650154E-2</v>
      </c>
      <c r="BX4" s="144">
        <f t="shared" si="2"/>
        <v>0.11103708638685321</v>
      </c>
      <c r="BY4" s="144">
        <f t="shared" si="2"/>
        <v>4.7967382180117521E-2</v>
      </c>
      <c r="BZ4" s="144">
        <f t="shared" si="2"/>
        <v>5.030181086519115E-2</v>
      </c>
      <c r="CA4" s="144">
        <f t="shared" si="2"/>
        <v>0</v>
      </c>
      <c r="CB4" s="144" t="e">
        <f t="shared" si="2"/>
        <v>#DIV/0!</v>
      </c>
      <c r="CC4" s="144" t="e">
        <f t="shared" si="2"/>
        <v>#DIV/0!</v>
      </c>
      <c r="CD4" s="144" t="e">
        <f t="shared" si="2"/>
        <v>#DIV/0!</v>
      </c>
      <c r="CE4" s="144">
        <f t="shared" ref="CE4:CE23" si="3">BM4/BV4*100000</f>
        <v>49.106868823276656</v>
      </c>
      <c r="CF4" s="138">
        <v>4</v>
      </c>
      <c r="CG4" s="138">
        <v>1</v>
      </c>
      <c r="CH4" s="138">
        <v>3</v>
      </c>
      <c r="CI4" s="138">
        <v>2</v>
      </c>
      <c r="CJ4" s="138">
        <v>5</v>
      </c>
      <c r="CK4" s="138">
        <v>0</v>
      </c>
      <c r="CL4" s="138">
        <v>0</v>
      </c>
      <c r="CM4" s="138">
        <v>0</v>
      </c>
      <c r="CN4" s="138">
        <v>5</v>
      </c>
      <c r="CO4" s="138">
        <v>11788</v>
      </c>
      <c r="CP4" s="138">
        <v>4503</v>
      </c>
      <c r="CQ4" s="138">
        <v>8339</v>
      </c>
      <c r="CR4" s="138">
        <v>7952</v>
      </c>
      <c r="CS4" s="138">
        <v>16291</v>
      </c>
      <c r="CT4" s="138">
        <v>0</v>
      </c>
      <c r="CU4" s="138">
        <v>0</v>
      </c>
      <c r="CV4" s="138">
        <v>0</v>
      </c>
      <c r="CW4" s="138">
        <v>16291</v>
      </c>
      <c r="CX4" s="145">
        <f t="shared" ref="CX4:CY22" si="4">CF4/CO4*100</f>
        <v>3.3932813030200203E-2</v>
      </c>
      <c r="CY4" s="145">
        <f>CG4/CP4*100</f>
        <v>2.220741727737064E-2</v>
      </c>
      <c r="CZ4" s="145">
        <f t="shared" ref="CZ4:DE22" si="5">CH4/CQ4*100</f>
        <v>3.5975536635088137E-2</v>
      </c>
      <c r="DA4" s="145">
        <f t="shared" si="5"/>
        <v>2.5150905432595575E-2</v>
      </c>
      <c r="DB4" s="145">
        <f t="shared" si="5"/>
        <v>3.069179301454791E-2</v>
      </c>
      <c r="DC4" s="145" t="e">
        <f t="shared" si="5"/>
        <v>#DIV/0!</v>
      </c>
      <c r="DD4" s="145" t="e">
        <f t="shared" si="5"/>
        <v>#DIV/0!</v>
      </c>
      <c r="DE4" s="145" t="e">
        <f t="shared" si="5"/>
        <v>#DIV/0!</v>
      </c>
      <c r="DF4" s="145">
        <f t="shared" ref="DF4:DF22" si="6">CN4/CW4*100000</f>
        <v>30.691793014547912</v>
      </c>
    </row>
    <row r="5" spans="1:110" ht="22.5">
      <c r="A5" s="72">
        <v>2</v>
      </c>
      <c r="B5" s="194" t="s">
        <v>274</v>
      </c>
      <c r="C5" s="291">
        <v>0</v>
      </c>
      <c r="D5" s="291">
        <v>0</v>
      </c>
      <c r="E5" s="291">
        <v>0</v>
      </c>
      <c r="F5" s="291">
        <v>0</v>
      </c>
      <c r="G5" s="291">
        <v>0</v>
      </c>
      <c r="H5" s="291">
        <v>0</v>
      </c>
      <c r="I5" s="291">
        <v>0</v>
      </c>
      <c r="J5" s="291">
        <v>0</v>
      </c>
      <c r="K5" s="291">
        <v>0</v>
      </c>
      <c r="L5" s="291">
        <v>30640</v>
      </c>
      <c r="M5" s="291">
        <v>1455</v>
      </c>
      <c r="N5" s="291">
        <v>16302</v>
      </c>
      <c r="O5" s="291">
        <v>15793</v>
      </c>
      <c r="P5" s="291">
        <v>0</v>
      </c>
      <c r="Q5" s="291">
        <v>6120</v>
      </c>
      <c r="R5" s="291">
        <v>0</v>
      </c>
      <c r="S5" s="291">
        <v>25975</v>
      </c>
      <c r="T5" s="288">
        <f t="shared" ref="T5:T22" si="7">L5+M5</f>
        <v>32095</v>
      </c>
      <c r="U5" s="142">
        <f t="shared" si="0"/>
        <v>0</v>
      </c>
      <c r="V5" s="142">
        <f t="shared" si="0"/>
        <v>0</v>
      </c>
      <c r="W5" s="142">
        <f t="shared" si="0"/>
        <v>0</v>
      </c>
      <c r="X5" s="142">
        <f t="shared" si="0"/>
        <v>0</v>
      </c>
      <c r="Y5" s="142" t="e">
        <f t="shared" si="0"/>
        <v>#DIV/0!</v>
      </c>
      <c r="Z5" s="142">
        <f t="shared" si="0"/>
        <v>0</v>
      </c>
      <c r="AA5" s="142" t="e">
        <f t="shared" si="0"/>
        <v>#DIV/0!</v>
      </c>
      <c r="AB5" s="142">
        <f t="shared" si="0"/>
        <v>0</v>
      </c>
      <c r="AC5" s="289">
        <f t="shared" ref="AC5:AC25" si="8">K5/T5*100000</f>
        <v>0</v>
      </c>
      <c r="AD5" s="290">
        <v>5</v>
      </c>
      <c r="AE5" s="290">
        <v>2</v>
      </c>
      <c r="AF5" s="290">
        <v>6</v>
      </c>
      <c r="AG5" s="290">
        <v>1</v>
      </c>
      <c r="AH5" s="290">
        <v>0</v>
      </c>
      <c r="AI5" s="290">
        <v>0</v>
      </c>
      <c r="AJ5" s="290">
        <v>0</v>
      </c>
      <c r="AK5" s="290">
        <v>7</v>
      </c>
      <c r="AL5" s="290">
        <v>7</v>
      </c>
      <c r="AM5" s="140">
        <v>30640</v>
      </c>
      <c r="AN5" s="140">
        <v>1455</v>
      </c>
      <c r="AO5" s="140">
        <v>16302</v>
      </c>
      <c r="AP5" s="140">
        <v>15793</v>
      </c>
      <c r="AQ5" s="140">
        <v>0</v>
      </c>
      <c r="AR5" s="140">
        <v>6120</v>
      </c>
      <c r="AS5" s="140">
        <v>0</v>
      </c>
      <c r="AT5" s="140">
        <v>25975</v>
      </c>
      <c r="AU5" s="140">
        <v>32095</v>
      </c>
      <c r="AV5" s="143">
        <f t="shared" si="1"/>
        <v>1.6318537859007835E-2</v>
      </c>
      <c r="AW5" s="143">
        <f t="shared" si="1"/>
        <v>0.13745704467353953</v>
      </c>
      <c r="AX5" s="143">
        <f t="shared" si="1"/>
        <v>3.6805299963194697E-2</v>
      </c>
      <c r="AY5" s="143">
        <f t="shared" si="1"/>
        <v>6.3319192047109479E-3</v>
      </c>
      <c r="AZ5" s="143" t="e">
        <f t="shared" si="1"/>
        <v>#DIV/0!</v>
      </c>
      <c r="BA5" s="143">
        <f t="shared" si="1"/>
        <v>0</v>
      </c>
      <c r="BB5" s="143" t="e">
        <f t="shared" si="1"/>
        <v>#DIV/0!</v>
      </c>
      <c r="BC5" s="143">
        <f t="shared" si="1"/>
        <v>2.6948989412897018E-2</v>
      </c>
      <c r="BD5" s="143">
        <f t="shared" ref="BD5:BD25" si="9">AL5/AU5*100000</f>
        <v>21.810250817884405</v>
      </c>
      <c r="BE5" s="137">
        <v>1</v>
      </c>
      <c r="BF5" s="137">
        <v>0</v>
      </c>
      <c r="BG5" s="137">
        <v>1</v>
      </c>
      <c r="BH5" s="137">
        <v>0</v>
      </c>
      <c r="BI5" s="137">
        <v>0</v>
      </c>
      <c r="BJ5" s="137">
        <v>0</v>
      </c>
      <c r="BK5" s="137">
        <v>0</v>
      </c>
      <c r="BL5" s="137">
        <v>1</v>
      </c>
      <c r="BM5" s="137">
        <v>1</v>
      </c>
      <c r="BN5" s="139">
        <v>30640</v>
      </c>
      <c r="BO5" s="139">
        <v>1455</v>
      </c>
      <c r="BP5" s="139">
        <v>16302</v>
      </c>
      <c r="BQ5" s="139">
        <v>15793</v>
      </c>
      <c r="BR5" s="139">
        <v>0</v>
      </c>
      <c r="BS5" s="139">
        <v>6120</v>
      </c>
      <c r="BT5" s="139">
        <v>0</v>
      </c>
      <c r="BU5" s="139">
        <v>25975</v>
      </c>
      <c r="BV5" s="139">
        <v>32095</v>
      </c>
      <c r="BW5" s="144">
        <f t="shared" si="2"/>
        <v>3.2637075718015664E-3</v>
      </c>
      <c r="BX5" s="144">
        <f t="shared" si="2"/>
        <v>0</v>
      </c>
      <c r="BY5" s="144">
        <f t="shared" si="2"/>
        <v>6.1342166605324504E-3</v>
      </c>
      <c r="BZ5" s="144">
        <f t="shared" si="2"/>
        <v>0</v>
      </c>
      <c r="CA5" s="144" t="e">
        <f t="shared" si="2"/>
        <v>#DIV/0!</v>
      </c>
      <c r="CB5" s="144">
        <f t="shared" si="2"/>
        <v>0</v>
      </c>
      <c r="CC5" s="144" t="e">
        <f t="shared" si="2"/>
        <v>#DIV/0!</v>
      </c>
      <c r="CD5" s="144">
        <f t="shared" si="2"/>
        <v>3.8498556304138597E-3</v>
      </c>
      <c r="CE5" s="144">
        <f t="shared" si="3"/>
        <v>3.1157501168406294</v>
      </c>
      <c r="CF5" s="138">
        <v>1</v>
      </c>
      <c r="CG5" s="138">
        <v>1</v>
      </c>
      <c r="CH5" s="138">
        <v>0</v>
      </c>
      <c r="CI5" s="138">
        <v>2</v>
      </c>
      <c r="CJ5" s="138">
        <v>0</v>
      </c>
      <c r="CK5" s="138">
        <v>0</v>
      </c>
      <c r="CL5" s="138">
        <v>0</v>
      </c>
      <c r="CM5" s="138">
        <v>2</v>
      </c>
      <c r="CN5" s="138">
        <v>2</v>
      </c>
      <c r="CO5" s="141">
        <v>30640</v>
      </c>
      <c r="CP5" s="141">
        <v>1455</v>
      </c>
      <c r="CQ5" s="141">
        <v>16302</v>
      </c>
      <c r="CR5" s="141">
        <v>15793</v>
      </c>
      <c r="CS5" s="141">
        <v>0</v>
      </c>
      <c r="CT5" s="141">
        <v>6120</v>
      </c>
      <c r="CU5" s="141">
        <v>0</v>
      </c>
      <c r="CV5" s="141">
        <v>25975</v>
      </c>
      <c r="CW5" s="141">
        <v>32095</v>
      </c>
      <c r="CX5" s="145">
        <f t="shared" si="4"/>
        <v>3.2637075718015664E-3</v>
      </c>
      <c r="CY5" s="145">
        <f t="shared" si="4"/>
        <v>6.8728522336769765E-2</v>
      </c>
      <c r="CZ5" s="145">
        <f t="shared" si="5"/>
        <v>0</v>
      </c>
      <c r="DA5" s="145">
        <f t="shared" si="5"/>
        <v>1.2663838409421896E-2</v>
      </c>
      <c r="DB5" s="145" t="e">
        <f t="shared" si="5"/>
        <v>#DIV/0!</v>
      </c>
      <c r="DC5" s="145">
        <f t="shared" si="5"/>
        <v>0</v>
      </c>
      <c r="DD5" s="145" t="e">
        <f t="shared" si="5"/>
        <v>#DIV/0!</v>
      </c>
      <c r="DE5" s="145">
        <f t="shared" si="5"/>
        <v>7.6997112608277194E-3</v>
      </c>
      <c r="DF5" s="145">
        <f t="shared" si="6"/>
        <v>6.2315002336812588</v>
      </c>
    </row>
    <row r="6" spans="1:110" ht="22.5">
      <c r="A6" s="72">
        <v>3</v>
      </c>
      <c r="B6" s="194" t="s">
        <v>275</v>
      </c>
      <c r="C6" s="291">
        <v>2</v>
      </c>
      <c r="D6" s="291">
        <v>0</v>
      </c>
      <c r="E6" s="291">
        <v>0</v>
      </c>
      <c r="F6" s="291">
        <v>2</v>
      </c>
      <c r="G6" s="291">
        <v>2</v>
      </c>
      <c r="H6" s="291">
        <v>0</v>
      </c>
      <c r="I6" s="291">
        <v>0</v>
      </c>
      <c r="J6" s="291">
        <v>0</v>
      </c>
      <c r="K6" s="291">
        <v>2</v>
      </c>
      <c r="L6" s="291">
        <v>39674</v>
      </c>
      <c r="M6" s="291">
        <v>2085</v>
      </c>
      <c r="N6" s="291">
        <v>21252</v>
      </c>
      <c r="O6" s="291">
        <v>20507</v>
      </c>
      <c r="P6" s="291">
        <v>41759</v>
      </c>
      <c r="Q6" s="291">
        <v>0</v>
      </c>
      <c r="R6" s="291">
        <v>0</v>
      </c>
      <c r="S6" s="291">
        <v>0</v>
      </c>
      <c r="T6" s="288">
        <f t="shared" si="7"/>
        <v>41759</v>
      </c>
      <c r="U6" s="142">
        <f t="shared" si="0"/>
        <v>5.041084841457882E-3</v>
      </c>
      <c r="V6" s="142">
        <f t="shared" si="0"/>
        <v>0</v>
      </c>
      <c r="W6" s="142">
        <f t="shared" si="0"/>
        <v>0</v>
      </c>
      <c r="X6" s="142">
        <f t="shared" si="0"/>
        <v>9.7527673477349197E-3</v>
      </c>
      <c r="Y6" s="142">
        <f t="shared" si="0"/>
        <v>4.7893867190306281E-3</v>
      </c>
      <c r="Z6" s="142" t="e">
        <f t="shared" si="0"/>
        <v>#DIV/0!</v>
      </c>
      <c r="AA6" s="142" t="e">
        <f t="shared" si="0"/>
        <v>#DIV/0!</v>
      </c>
      <c r="AB6" s="142" t="e">
        <f t="shared" si="0"/>
        <v>#DIV/0!</v>
      </c>
      <c r="AC6" s="289">
        <f t="shared" si="8"/>
        <v>4.7893867190306283</v>
      </c>
      <c r="AD6" s="290">
        <v>2</v>
      </c>
      <c r="AE6" s="290">
        <v>0</v>
      </c>
      <c r="AF6" s="290">
        <v>1</v>
      </c>
      <c r="AG6" s="290">
        <v>1</v>
      </c>
      <c r="AH6" s="290">
        <v>2</v>
      </c>
      <c r="AI6" s="290">
        <v>0</v>
      </c>
      <c r="AJ6" s="290">
        <v>0</v>
      </c>
      <c r="AK6" s="290">
        <v>0</v>
      </c>
      <c r="AL6" s="290">
        <v>2</v>
      </c>
      <c r="AM6" s="140">
        <v>39674</v>
      </c>
      <c r="AN6" s="140">
        <v>2085</v>
      </c>
      <c r="AO6" s="140">
        <v>21252</v>
      </c>
      <c r="AP6" s="140">
        <v>20507</v>
      </c>
      <c r="AQ6" s="140">
        <v>41759</v>
      </c>
      <c r="AR6" s="140">
        <v>0</v>
      </c>
      <c r="AS6" s="140">
        <v>0</v>
      </c>
      <c r="AT6" s="140">
        <v>0</v>
      </c>
      <c r="AU6" s="140">
        <v>41759</v>
      </c>
      <c r="AV6" s="143">
        <f t="shared" si="1"/>
        <v>5.041084841457882E-3</v>
      </c>
      <c r="AW6" s="143">
        <f t="shared" si="1"/>
        <v>0</v>
      </c>
      <c r="AX6" s="143">
        <f t="shared" si="1"/>
        <v>4.705439488048184E-3</v>
      </c>
      <c r="AY6" s="143">
        <f t="shared" si="1"/>
        <v>4.8763836738674599E-3</v>
      </c>
      <c r="AZ6" s="143">
        <f t="shared" si="1"/>
        <v>4.7893867190306281E-3</v>
      </c>
      <c r="BA6" s="143" t="e">
        <f t="shared" si="1"/>
        <v>#DIV/0!</v>
      </c>
      <c r="BB6" s="143" t="e">
        <f t="shared" si="1"/>
        <v>#DIV/0!</v>
      </c>
      <c r="BC6" s="143" t="e">
        <f t="shared" si="1"/>
        <v>#DIV/0!</v>
      </c>
      <c r="BD6" s="143">
        <f t="shared" si="9"/>
        <v>4.7893867190306283</v>
      </c>
      <c r="BE6" s="137">
        <v>3</v>
      </c>
      <c r="BF6" s="137">
        <v>0</v>
      </c>
      <c r="BG6" s="137">
        <v>3</v>
      </c>
      <c r="BH6" s="137">
        <v>0</v>
      </c>
      <c r="BI6" s="137">
        <v>3</v>
      </c>
      <c r="BJ6" s="137">
        <v>0</v>
      </c>
      <c r="BK6" s="137">
        <v>0</v>
      </c>
      <c r="BL6" s="137">
        <v>0</v>
      </c>
      <c r="BM6" s="137">
        <v>3</v>
      </c>
      <c r="BN6" s="139">
        <v>39674</v>
      </c>
      <c r="BO6" s="139">
        <v>2085</v>
      </c>
      <c r="BP6" s="139">
        <v>21252</v>
      </c>
      <c r="BQ6" s="139">
        <v>20507</v>
      </c>
      <c r="BR6" s="139">
        <v>41759</v>
      </c>
      <c r="BS6" s="139">
        <v>0</v>
      </c>
      <c r="BT6" s="139">
        <v>0</v>
      </c>
      <c r="BU6" s="139">
        <v>0</v>
      </c>
      <c r="BV6" s="139">
        <v>41759</v>
      </c>
      <c r="BW6" s="144">
        <f t="shared" si="2"/>
        <v>7.5616272621868222E-3</v>
      </c>
      <c r="BX6" s="144">
        <f t="shared" si="2"/>
        <v>0</v>
      </c>
      <c r="BY6" s="144">
        <f t="shared" si="2"/>
        <v>1.411631846414455E-2</v>
      </c>
      <c r="BZ6" s="144">
        <f t="shared" si="2"/>
        <v>0</v>
      </c>
      <c r="CA6" s="144">
        <f t="shared" si="2"/>
        <v>7.1840800785459413E-3</v>
      </c>
      <c r="CB6" s="144" t="e">
        <f t="shared" si="2"/>
        <v>#DIV/0!</v>
      </c>
      <c r="CC6" s="144" t="e">
        <f t="shared" si="2"/>
        <v>#DIV/0!</v>
      </c>
      <c r="CD6" s="144" t="e">
        <f t="shared" si="2"/>
        <v>#DIV/0!</v>
      </c>
      <c r="CE6" s="144">
        <f t="shared" si="3"/>
        <v>7.184080078545942</v>
      </c>
      <c r="CF6" s="138">
        <v>5</v>
      </c>
      <c r="CG6" s="138">
        <v>2</v>
      </c>
      <c r="CH6" s="138">
        <v>4</v>
      </c>
      <c r="CI6" s="138">
        <v>3</v>
      </c>
      <c r="CJ6" s="138">
        <v>7</v>
      </c>
      <c r="CK6" s="138">
        <v>0</v>
      </c>
      <c r="CL6" s="138">
        <v>0</v>
      </c>
      <c r="CM6" s="138">
        <v>0</v>
      </c>
      <c r="CN6" s="138">
        <v>7</v>
      </c>
      <c r="CO6" s="141">
        <v>39674</v>
      </c>
      <c r="CP6" s="141">
        <v>2085</v>
      </c>
      <c r="CQ6" s="141">
        <v>21252</v>
      </c>
      <c r="CR6" s="141">
        <v>20507</v>
      </c>
      <c r="CS6" s="141">
        <v>41759</v>
      </c>
      <c r="CT6" s="141">
        <v>0</v>
      </c>
      <c r="CU6" s="141">
        <v>0</v>
      </c>
      <c r="CV6" s="141">
        <v>0</v>
      </c>
      <c r="CW6" s="141">
        <v>41759</v>
      </c>
      <c r="CX6" s="145">
        <f t="shared" si="4"/>
        <v>1.2602712103644706E-2</v>
      </c>
      <c r="CY6" s="145">
        <f t="shared" si="4"/>
        <v>9.5923261390887291E-2</v>
      </c>
      <c r="CZ6" s="145">
        <f t="shared" si="5"/>
        <v>1.8821757952192736E-2</v>
      </c>
      <c r="DA6" s="145">
        <f t="shared" si="5"/>
        <v>1.4629151021602381E-2</v>
      </c>
      <c r="DB6" s="145">
        <f t="shared" si="5"/>
        <v>1.6762853516607199E-2</v>
      </c>
      <c r="DC6" s="145" t="e">
        <f t="shared" si="5"/>
        <v>#DIV/0!</v>
      </c>
      <c r="DD6" s="145" t="e">
        <f t="shared" si="5"/>
        <v>#DIV/0!</v>
      </c>
      <c r="DE6" s="145" t="e">
        <f t="shared" si="5"/>
        <v>#DIV/0!</v>
      </c>
      <c r="DF6" s="145">
        <f t="shared" si="6"/>
        <v>16.762853516607198</v>
      </c>
    </row>
    <row r="7" spans="1:110" ht="22.5">
      <c r="A7" s="72">
        <v>4</v>
      </c>
      <c r="B7" s="194" t="s">
        <v>276</v>
      </c>
      <c r="C7" s="291">
        <v>0</v>
      </c>
      <c r="D7" s="291">
        <v>0</v>
      </c>
      <c r="E7" s="291">
        <v>0</v>
      </c>
      <c r="F7" s="291">
        <v>0</v>
      </c>
      <c r="G7" s="291">
        <v>0</v>
      </c>
      <c r="H7" s="291">
        <v>0</v>
      </c>
      <c r="I7" s="291">
        <v>0</v>
      </c>
      <c r="J7" s="291">
        <v>0</v>
      </c>
      <c r="K7" s="291">
        <v>0</v>
      </c>
      <c r="L7" s="291">
        <v>3723</v>
      </c>
      <c r="M7" s="291">
        <v>1591</v>
      </c>
      <c r="N7" s="291">
        <v>2567</v>
      </c>
      <c r="O7" s="291">
        <v>2747</v>
      </c>
      <c r="P7" s="291">
        <v>0</v>
      </c>
      <c r="Q7" s="291">
        <v>5314</v>
      </c>
      <c r="R7" s="291">
        <v>0</v>
      </c>
      <c r="S7" s="291">
        <v>0</v>
      </c>
      <c r="T7" s="288">
        <f t="shared" si="7"/>
        <v>5314</v>
      </c>
      <c r="U7" s="142">
        <f t="shared" si="0"/>
        <v>0</v>
      </c>
      <c r="V7" s="142">
        <f t="shared" si="0"/>
        <v>0</v>
      </c>
      <c r="W7" s="142">
        <f t="shared" si="0"/>
        <v>0</v>
      </c>
      <c r="X7" s="142">
        <f t="shared" si="0"/>
        <v>0</v>
      </c>
      <c r="Y7" s="142" t="e">
        <f t="shared" si="0"/>
        <v>#DIV/0!</v>
      </c>
      <c r="Z7" s="142">
        <f t="shared" si="0"/>
        <v>0</v>
      </c>
      <c r="AA7" s="142" t="e">
        <f t="shared" si="0"/>
        <v>#DIV/0!</v>
      </c>
      <c r="AB7" s="142" t="e">
        <f t="shared" si="0"/>
        <v>#DIV/0!</v>
      </c>
      <c r="AC7" s="289">
        <f t="shared" si="8"/>
        <v>0</v>
      </c>
      <c r="AD7" s="290">
        <v>0</v>
      </c>
      <c r="AE7" s="290">
        <v>1</v>
      </c>
      <c r="AF7" s="290">
        <v>1</v>
      </c>
      <c r="AG7" s="290">
        <v>0</v>
      </c>
      <c r="AH7" s="290">
        <v>0</v>
      </c>
      <c r="AI7" s="290">
        <v>1</v>
      </c>
      <c r="AJ7" s="290">
        <v>0</v>
      </c>
      <c r="AK7" s="290">
        <v>0</v>
      </c>
      <c r="AL7" s="290">
        <v>1</v>
      </c>
      <c r="AM7" s="140">
        <v>3723</v>
      </c>
      <c r="AN7" s="140">
        <v>1591</v>
      </c>
      <c r="AO7" s="140">
        <v>2567</v>
      </c>
      <c r="AP7" s="140">
        <v>2747</v>
      </c>
      <c r="AQ7" s="140">
        <v>0</v>
      </c>
      <c r="AR7" s="140">
        <v>5314</v>
      </c>
      <c r="AS7" s="140">
        <v>0</v>
      </c>
      <c r="AT7" s="140">
        <v>0</v>
      </c>
      <c r="AU7" s="140">
        <v>5314</v>
      </c>
      <c r="AV7" s="143">
        <f t="shared" si="1"/>
        <v>0</v>
      </c>
      <c r="AW7" s="143">
        <f t="shared" si="1"/>
        <v>6.2853551225644247E-2</v>
      </c>
      <c r="AX7" s="143">
        <f t="shared" si="1"/>
        <v>3.8955979742890535E-2</v>
      </c>
      <c r="AY7" s="143">
        <f t="shared" si="1"/>
        <v>0</v>
      </c>
      <c r="AZ7" s="143" t="e">
        <f t="shared" si="1"/>
        <v>#DIV/0!</v>
      </c>
      <c r="BA7" s="143">
        <f t="shared" si="1"/>
        <v>1.8818216033120061E-2</v>
      </c>
      <c r="BB7" s="143" t="e">
        <f t="shared" si="1"/>
        <v>#DIV/0!</v>
      </c>
      <c r="BC7" s="143" t="e">
        <f t="shared" si="1"/>
        <v>#DIV/0!</v>
      </c>
      <c r="BD7" s="143">
        <f t="shared" si="9"/>
        <v>18.818216033120059</v>
      </c>
      <c r="BE7" s="137">
        <v>0</v>
      </c>
      <c r="BF7" s="137">
        <v>1</v>
      </c>
      <c r="BG7" s="137">
        <v>0</v>
      </c>
      <c r="BH7" s="137">
        <v>1</v>
      </c>
      <c r="BI7" s="137">
        <v>0</v>
      </c>
      <c r="BJ7" s="137">
        <v>1</v>
      </c>
      <c r="BK7" s="137">
        <v>0</v>
      </c>
      <c r="BL7" s="137">
        <v>0</v>
      </c>
      <c r="BM7" s="137">
        <v>1</v>
      </c>
      <c r="BN7" s="139">
        <v>3723</v>
      </c>
      <c r="BO7" s="139">
        <v>1591</v>
      </c>
      <c r="BP7" s="139">
        <v>2567</v>
      </c>
      <c r="BQ7" s="139">
        <v>2747</v>
      </c>
      <c r="BR7" s="139">
        <v>0</v>
      </c>
      <c r="BS7" s="139">
        <v>5314</v>
      </c>
      <c r="BT7" s="139">
        <v>0</v>
      </c>
      <c r="BU7" s="139">
        <v>0</v>
      </c>
      <c r="BV7" s="139">
        <v>5314</v>
      </c>
      <c r="BW7" s="144">
        <f t="shared" si="2"/>
        <v>0</v>
      </c>
      <c r="BX7" s="144">
        <f t="shared" si="2"/>
        <v>6.2853551225644247E-2</v>
      </c>
      <c r="BY7" s="144">
        <f t="shared" si="2"/>
        <v>0</v>
      </c>
      <c r="BZ7" s="144">
        <f t="shared" si="2"/>
        <v>3.6403349108117947E-2</v>
      </c>
      <c r="CA7" s="144" t="e">
        <f t="shared" si="2"/>
        <v>#DIV/0!</v>
      </c>
      <c r="CB7" s="144">
        <f t="shared" si="2"/>
        <v>1.8818216033120061E-2</v>
      </c>
      <c r="CC7" s="144" t="e">
        <f t="shared" si="2"/>
        <v>#DIV/0!</v>
      </c>
      <c r="CD7" s="144" t="e">
        <f t="shared" si="2"/>
        <v>#DIV/0!</v>
      </c>
      <c r="CE7" s="144">
        <f t="shared" si="3"/>
        <v>18.818216033120059</v>
      </c>
      <c r="CF7" s="138">
        <v>0</v>
      </c>
      <c r="CG7" s="138">
        <v>0</v>
      </c>
      <c r="CH7" s="138">
        <v>0</v>
      </c>
      <c r="CI7" s="138">
        <v>0</v>
      </c>
      <c r="CJ7" s="138">
        <v>0</v>
      </c>
      <c r="CK7" s="138">
        <v>0</v>
      </c>
      <c r="CL7" s="138">
        <v>0</v>
      </c>
      <c r="CM7" s="138">
        <v>0</v>
      </c>
      <c r="CN7" s="138">
        <v>0</v>
      </c>
      <c r="CO7" s="141">
        <v>3723</v>
      </c>
      <c r="CP7" s="141">
        <v>1591</v>
      </c>
      <c r="CQ7" s="141">
        <v>2567</v>
      </c>
      <c r="CR7" s="141">
        <v>2747</v>
      </c>
      <c r="CS7" s="141">
        <v>0</v>
      </c>
      <c r="CT7" s="141">
        <v>5314</v>
      </c>
      <c r="CU7" s="141">
        <v>0</v>
      </c>
      <c r="CV7" s="141">
        <v>0</v>
      </c>
      <c r="CW7" s="141">
        <v>5314</v>
      </c>
      <c r="CX7" s="145">
        <f t="shared" si="4"/>
        <v>0</v>
      </c>
      <c r="CY7" s="145">
        <f t="shared" si="4"/>
        <v>0</v>
      </c>
      <c r="CZ7" s="145">
        <f t="shared" si="5"/>
        <v>0</v>
      </c>
      <c r="DA7" s="145">
        <f t="shared" si="5"/>
        <v>0</v>
      </c>
      <c r="DB7" s="145" t="e">
        <f t="shared" si="5"/>
        <v>#DIV/0!</v>
      </c>
      <c r="DC7" s="145">
        <f t="shared" si="5"/>
        <v>0</v>
      </c>
      <c r="DD7" s="145" t="e">
        <f t="shared" si="5"/>
        <v>#DIV/0!</v>
      </c>
      <c r="DE7" s="145" t="e">
        <f t="shared" si="5"/>
        <v>#DIV/0!</v>
      </c>
      <c r="DF7" s="145">
        <f t="shared" si="6"/>
        <v>0</v>
      </c>
    </row>
    <row r="8" spans="1:110" ht="22.5">
      <c r="A8" s="72">
        <v>5</v>
      </c>
      <c r="B8" s="194" t="s">
        <v>277</v>
      </c>
      <c r="C8" s="291">
        <v>5</v>
      </c>
      <c r="D8" s="291">
        <v>3</v>
      </c>
      <c r="E8" s="291">
        <v>4</v>
      </c>
      <c r="F8" s="291">
        <v>4</v>
      </c>
      <c r="G8" s="291">
        <v>8</v>
      </c>
      <c r="H8" s="291">
        <v>0</v>
      </c>
      <c r="I8" s="291">
        <v>0</v>
      </c>
      <c r="J8" s="291">
        <v>0</v>
      </c>
      <c r="K8" s="291">
        <v>8</v>
      </c>
      <c r="L8" s="291">
        <v>35768</v>
      </c>
      <c r="M8" s="291">
        <v>13042</v>
      </c>
      <c r="N8" s="291">
        <v>24563</v>
      </c>
      <c r="O8" s="291">
        <v>24247</v>
      </c>
      <c r="P8" s="291">
        <v>45602</v>
      </c>
      <c r="Q8" s="291">
        <v>3205</v>
      </c>
      <c r="R8" s="291">
        <v>0</v>
      </c>
      <c r="S8" s="291">
        <v>0</v>
      </c>
      <c r="T8" s="288">
        <f t="shared" si="7"/>
        <v>48810</v>
      </c>
      <c r="U8" s="142">
        <f t="shared" si="0"/>
        <v>1.3978975620666519E-2</v>
      </c>
      <c r="V8" s="142">
        <f t="shared" si="0"/>
        <v>2.3002606962122373E-2</v>
      </c>
      <c r="W8" s="142">
        <f t="shared" si="0"/>
        <v>1.6284655783088384E-2</v>
      </c>
      <c r="X8" s="142">
        <f t="shared" si="0"/>
        <v>1.6496886212727348E-2</v>
      </c>
      <c r="Y8" s="142">
        <f t="shared" si="0"/>
        <v>1.7543090215341433E-2</v>
      </c>
      <c r="Z8" s="142">
        <f t="shared" si="0"/>
        <v>0</v>
      </c>
      <c r="AA8" s="142" t="e">
        <f t="shared" si="0"/>
        <v>#DIV/0!</v>
      </c>
      <c r="AB8" s="142" t="e">
        <f t="shared" si="0"/>
        <v>#DIV/0!</v>
      </c>
      <c r="AC8" s="289">
        <f t="shared" si="8"/>
        <v>16.390083999180494</v>
      </c>
      <c r="AD8" s="290">
        <v>2</v>
      </c>
      <c r="AE8" s="290">
        <v>2</v>
      </c>
      <c r="AF8" s="290">
        <v>4</v>
      </c>
      <c r="AG8" s="290">
        <v>0</v>
      </c>
      <c r="AH8" s="290">
        <v>4</v>
      </c>
      <c r="AI8" s="290">
        <v>0</v>
      </c>
      <c r="AJ8" s="290">
        <v>0</v>
      </c>
      <c r="AK8" s="290">
        <v>0</v>
      </c>
      <c r="AL8" s="290">
        <v>4</v>
      </c>
      <c r="AM8" s="140">
        <v>35768</v>
      </c>
      <c r="AN8" s="140">
        <v>13042</v>
      </c>
      <c r="AO8" s="140">
        <v>24563</v>
      </c>
      <c r="AP8" s="140">
        <v>24247</v>
      </c>
      <c r="AQ8" s="140">
        <v>45602</v>
      </c>
      <c r="AR8" s="140">
        <v>3205</v>
      </c>
      <c r="AS8" s="140">
        <v>0</v>
      </c>
      <c r="AT8" s="140">
        <v>0</v>
      </c>
      <c r="AU8" s="140">
        <v>48807</v>
      </c>
      <c r="AV8" s="143">
        <f t="shared" si="1"/>
        <v>5.5915902482666065E-3</v>
      </c>
      <c r="AW8" s="143">
        <f t="shared" si="1"/>
        <v>1.5335071308081582E-2</v>
      </c>
      <c r="AX8" s="143">
        <f t="shared" si="1"/>
        <v>1.6284655783088384E-2</v>
      </c>
      <c r="AY8" s="143">
        <f t="shared" si="1"/>
        <v>0</v>
      </c>
      <c r="AZ8" s="143">
        <f t="shared" si="1"/>
        <v>8.7715451076707165E-3</v>
      </c>
      <c r="BA8" s="143">
        <f t="shared" si="1"/>
        <v>0</v>
      </c>
      <c r="BB8" s="143" t="e">
        <f t="shared" si="1"/>
        <v>#DIV/0!</v>
      </c>
      <c r="BC8" s="143" t="e">
        <f t="shared" si="1"/>
        <v>#DIV/0!</v>
      </c>
      <c r="BD8" s="143">
        <f t="shared" si="9"/>
        <v>8.1955457209006894</v>
      </c>
      <c r="BE8" s="137">
        <v>2</v>
      </c>
      <c r="BF8" s="137">
        <v>3</v>
      </c>
      <c r="BG8" s="137">
        <v>4</v>
      </c>
      <c r="BH8" s="137">
        <v>1</v>
      </c>
      <c r="BI8" s="137">
        <v>5</v>
      </c>
      <c r="BJ8" s="137">
        <v>0</v>
      </c>
      <c r="BK8" s="137">
        <v>0</v>
      </c>
      <c r="BL8" s="137">
        <v>0</v>
      </c>
      <c r="BM8" s="137">
        <v>5</v>
      </c>
      <c r="BN8" s="139">
        <v>35768</v>
      </c>
      <c r="BO8" s="139">
        <v>13042</v>
      </c>
      <c r="BP8" s="139">
        <v>24563</v>
      </c>
      <c r="BQ8" s="139">
        <v>24247</v>
      </c>
      <c r="BR8" s="139">
        <v>45602</v>
      </c>
      <c r="BS8" s="139">
        <v>3205</v>
      </c>
      <c r="BT8" s="139">
        <v>0</v>
      </c>
      <c r="BU8" s="139">
        <v>0</v>
      </c>
      <c r="BV8" s="139">
        <v>48807</v>
      </c>
      <c r="BW8" s="144">
        <f t="shared" si="2"/>
        <v>5.5915902482666065E-3</v>
      </c>
      <c r="BX8" s="144">
        <f t="shared" si="2"/>
        <v>2.3002606962122373E-2</v>
      </c>
      <c r="BY8" s="144">
        <f t="shared" si="2"/>
        <v>1.6284655783088384E-2</v>
      </c>
      <c r="BZ8" s="144">
        <f t="shared" si="2"/>
        <v>4.1242215531818371E-3</v>
      </c>
      <c r="CA8" s="144">
        <f t="shared" si="2"/>
        <v>1.0964431384588396E-2</v>
      </c>
      <c r="CB8" s="144">
        <f t="shared" si="2"/>
        <v>0</v>
      </c>
      <c r="CC8" s="144" t="e">
        <f t="shared" si="2"/>
        <v>#DIV/0!</v>
      </c>
      <c r="CD8" s="144" t="e">
        <f t="shared" si="2"/>
        <v>#DIV/0!</v>
      </c>
      <c r="CE8" s="144">
        <f t="shared" si="3"/>
        <v>10.244432151125862</v>
      </c>
      <c r="CF8" s="138">
        <v>1</v>
      </c>
      <c r="CG8" s="138">
        <v>2</v>
      </c>
      <c r="CH8" s="138">
        <v>2</v>
      </c>
      <c r="CI8" s="138">
        <v>1</v>
      </c>
      <c r="CJ8" s="138">
        <v>3</v>
      </c>
      <c r="CK8" s="138">
        <v>0</v>
      </c>
      <c r="CL8" s="138">
        <v>0</v>
      </c>
      <c r="CM8" s="138">
        <v>0</v>
      </c>
      <c r="CN8" s="138">
        <v>3</v>
      </c>
      <c r="CO8" s="141">
        <v>35768</v>
      </c>
      <c r="CP8" s="141">
        <v>13042</v>
      </c>
      <c r="CQ8" s="141">
        <v>24563</v>
      </c>
      <c r="CR8" s="141">
        <v>24247</v>
      </c>
      <c r="CS8" s="141">
        <v>45602</v>
      </c>
      <c r="CT8" s="141">
        <v>3205</v>
      </c>
      <c r="CU8" s="141">
        <v>0</v>
      </c>
      <c r="CV8" s="141">
        <v>0</v>
      </c>
      <c r="CW8" s="141">
        <v>48807</v>
      </c>
      <c r="CX8" s="145">
        <f t="shared" si="4"/>
        <v>2.7957951241333033E-3</v>
      </c>
      <c r="CY8" s="145">
        <f t="shared" si="4"/>
        <v>1.5335071308081582E-2</v>
      </c>
      <c r="CZ8" s="145">
        <f t="shared" si="5"/>
        <v>8.1423278915441922E-3</v>
      </c>
      <c r="DA8" s="145">
        <f t="shared" si="5"/>
        <v>4.1242215531818371E-3</v>
      </c>
      <c r="DB8" s="145">
        <f t="shared" si="5"/>
        <v>6.5786588307530369E-3</v>
      </c>
      <c r="DC8" s="145">
        <f t="shared" si="5"/>
        <v>0</v>
      </c>
      <c r="DD8" s="145" t="e">
        <f t="shared" si="5"/>
        <v>#DIV/0!</v>
      </c>
      <c r="DE8" s="145" t="e">
        <f t="shared" si="5"/>
        <v>#DIV/0!</v>
      </c>
      <c r="DF8" s="145">
        <f t="shared" si="6"/>
        <v>6.146659290675518</v>
      </c>
    </row>
    <row r="9" spans="1:110" ht="22.5">
      <c r="A9" s="72">
        <v>6</v>
      </c>
      <c r="B9" s="194" t="s">
        <v>278</v>
      </c>
      <c r="C9" s="291">
        <v>1</v>
      </c>
      <c r="D9" s="291">
        <v>4</v>
      </c>
      <c r="E9" s="291">
        <v>2</v>
      </c>
      <c r="F9" s="291">
        <v>3</v>
      </c>
      <c r="G9" s="291">
        <v>0</v>
      </c>
      <c r="H9" s="291">
        <v>5</v>
      </c>
      <c r="I9" s="291">
        <v>0</v>
      </c>
      <c r="J9" s="291">
        <v>0</v>
      </c>
      <c r="K9" s="291">
        <v>5</v>
      </c>
      <c r="L9" s="291">
        <v>2556</v>
      </c>
      <c r="M9" s="291">
        <v>3646</v>
      </c>
      <c r="N9" s="291">
        <v>3076</v>
      </c>
      <c r="O9" s="291">
        <v>3126</v>
      </c>
      <c r="P9" s="291">
        <v>0</v>
      </c>
      <c r="Q9" s="291">
        <v>6202</v>
      </c>
      <c r="R9" s="291">
        <v>0</v>
      </c>
      <c r="S9" s="291">
        <v>0</v>
      </c>
      <c r="T9" s="288">
        <f t="shared" si="7"/>
        <v>6202</v>
      </c>
      <c r="U9" s="142">
        <f t="shared" si="0"/>
        <v>3.912363067292645E-2</v>
      </c>
      <c r="V9" s="142">
        <f t="shared" si="0"/>
        <v>0.10970927043335163</v>
      </c>
      <c r="W9" s="142">
        <f t="shared" si="0"/>
        <v>6.5019505851755532E-2</v>
      </c>
      <c r="X9" s="142">
        <f t="shared" si="0"/>
        <v>9.5969289827255277E-2</v>
      </c>
      <c r="Y9" s="142" t="e">
        <f t="shared" si="0"/>
        <v>#DIV/0!</v>
      </c>
      <c r="Z9" s="142">
        <f t="shared" si="0"/>
        <v>8.0619155111254434E-2</v>
      </c>
      <c r="AA9" s="142" t="e">
        <f t="shared" si="0"/>
        <v>#DIV/0!</v>
      </c>
      <c r="AB9" s="142" t="e">
        <f t="shared" si="0"/>
        <v>#DIV/0!</v>
      </c>
      <c r="AC9" s="289">
        <f t="shared" si="8"/>
        <v>80.619155111254429</v>
      </c>
      <c r="AD9" s="290">
        <v>0</v>
      </c>
      <c r="AE9" s="290">
        <v>2</v>
      </c>
      <c r="AF9" s="290">
        <v>1</v>
      </c>
      <c r="AG9" s="290">
        <v>1</v>
      </c>
      <c r="AH9" s="290">
        <v>0</v>
      </c>
      <c r="AI9" s="290">
        <v>2</v>
      </c>
      <c r="AJ9" s="290">
        <v>0</v>
      </c>
      <c r="AK9" s="290">
        <v>0</v>
      </c>
      <c r="AL9" s="290">
        <v>2</v>
      </c>
      <c r="AM9" s="140">
        <v>2556</v>
      </c>
      <c r="AN9" s="140">
        <v>3646</v>
      </c>
      <c r="AO9" s="140">
        <v>3076</v>
      </c>
      <c r="AP9" s="140">
        <v>3126</v>
      </c>
      <c r="AQ9" s="140">
        <v>0</v>
      </c>
      <c r="AR9" s="140">
        <v>6202</v>
      </c>
      <c r="AS9" s="140">
        <v>0</v>
      </c>
      <c r="AT9" s="140">
        <v>0</v>
      </c>
      <c r="AU9" s="140">
        <v>6202</v>
      </c>
      <c r="AV9" s="143">
        <f t="shared" si="1"/>
        <v>0</v>
      </c>
      <c r="AW9" s="143">
        <f t="shared" si="1"/>
        <v>5.4854635216675815E-2</v>
      </c>
      <c r="AX9" s="143">
        <f t="shared" si="1"/>
        <v>3.2509752925877766E-2</v>
      </c>
      <c r="AY9" s="143">
        <f t="shared" si="1"/>
        <v>3.1989763275751759E-2</v>
      </c>
      <c r="AZ9" s="143" t="e">
        <f t="shared" si="1"/>
        <v>#DIV/0!</v>
      </c>
      <c r="BA9" s="143">
        <f t="shared" si="1"/>
        <v>3.2247662044501774E-2</v>
      </c>
      <c r="BB9" s="143" t="e">
        <f t="shared" si="1"/>
        <v>#DIV/0!</v>
      </c>
      <c r="BC9" s="143" t="e">
        <f t="shared" si="1"/>
        <v>#DIV/0!</v>
      </c>
      <c r="BD9" s="143">
        <f t="shared" si="9"/>
        <v>32.247662044501773</v>
      </c>
      <c r="BE9" s="137">
        <v>1</v>
      </c>
      <c r="BF9" s="137">
        <v>1</v>
      </c>
      <c r="BG9" s="137">
        <v>1</v>
      </c>
      <c r="BH9" s="137">
        <v>1</v>
      </c>
      <c r="BI9" s="137">
        <v>0</v>
      </c>
      <c r="BJ9" s="137">
        <v>2</v>
      </c>
      <c r="BK9" s="137">
        <v>0</v>
      </c>
      <c r="BL9" s="137">
        <v>0</v>
      </c>
      <c r="BM9" s="137">
        <v>2</v>
      </c>
      <c r="BN9" s="139">
        <v>2556</v>
      </c>
      <c r="BO9" s="139">
        <v>3646</v>
      </c>
      <c r="BP9" s="139">
        <v>3076</v>
      </c>
      <c r="BQ9" s="139">
        <v>3126</v>
      </c>
      <c r="BR9" s="139">
        <v>0</v>
      </c>
      <c r="BS9" s="139">
        <v>6202</v>
      </c>
      <c r="BT9" s="139">
        <v>0</v>
      </c>
      <c r="BU9" s="139">
        <v>0</v>
      </c>
      <c r="BV9" s="139">
        <v>6202</v>
      </c>
      <c r="BW9" s="144">
        <f t="shared" si="2"/>
        <v>3.912363067292645E-2</v>
      </c>
      <c r="BX9" s="144">
        <f t="shared" si="2"/>
        <v>2.7427317608337907E-2</v>
      </c>
      <c r="BY9" s="144">
        <f t="shared" si="2"/>
        <v>3.2509752925877766E-2</v>
      </c>
      <c r="BZ9" s="144">
        <f t="shared" si="2"/>
        <v>3.1989763275751759E-2</v>
      </c>
      <c r="CA9" s="144" t="e">
        <f t="shared" si="2"/>
        <v>#DIV/0!</v>
      </c>
      <c r="CB9" s="144">
        <f t="shared" si="2"/>
        <v>3.2247662044501774E-2</v>
      </c>
      <c r="CC9" s="144" t="e">
        <f t="shared" si="2"/>
        <v>#DIV/0!</v>
      </c>
      <c r="CD9" s="144" t="e">
        <f t="shared" si="2"/>
        <v>#DIV/0!</v>
      </c>
      <c r="CE9" s="144">
        <f t="shared" si="3"/>
        <v>32.247662044501773</v>
      </c>
      <c r="CF9" s="138">
        <v>0</v>
      </c>
      <c r="CG9" s="138">
        <v>2</v>
      </c>
      <c r="CH9" s="138">
        <v>1</v>
      </c>
      <c r="CI9" s="138">
        <v>1</v>
      </c>
      <c r="CJ9" s="138">
        <v>0</v>
      </c>
      <c r="CK9" s="138">
        <v>2</v>
      </c>
      <c r="CL9" s="138">
        <v>0</v>
      </c>
      <c r="CM9" s="138">
        <v>0</v>
      </c>
      <c r="CN9" s="138">
        <v>2</v>
      </c>
      <c r="CO9" s="141">
        <v>2556</v>
      </c>
      <c r="CP9" s="141">
        <v>3646</v>
      </c>
      <c r="CQ9" s="141">
        <v>3076</v>
      </c>
      <c r="CR9" s="141">
        <v>3126</v>
      </c>
      <c r="CS9" s="141">
        <v>0</v>
      </c>
      <c r="CT9" s="141">
        <v>6202</v>
      </c>
      <c r="CU9" s="141">
        <v>0</v>
      </c>
      <c r="CV9" s="141">
        <v>0</v>
      </c>
      <c r="CW9" s="141">
        <v>6202</v>
      </c>
      <c r="CX9" s="145">
        <f t="shared" si="4"/>
        <v>0</v>
      </c>
      <c r="CY9" s="145">
        <f t="shared" si="4"/>
        <v>5.4854635216675815E-2</v>
      </c>
      <c r="CZ9" s="145">
        <f t="shared" si="5"/>
        <v>3.2509752925877766E-2</v>
      </c>
      <c r="DA9" s="145">
        <f t="shared" si="5"/>
        <v>3.1989763275751759E-2</v>
      </c>
      <c r="DB9" s="145" t="e">
        <f t="shared" si="5"/>
        <v>#DIV/0!</v>
      </c>
      <c r="DC9" s="145">
        <f t="shared" si="5"/>
        <v>3.2247662044501774E-2</v>
      </c>
      <c r="DD9" s="145" t="e">
        <f t="shared" si="5"/>
        <v>#DIV/0!</v>
      </c>
      <c r="DE9" s="145" t="e">
        <f t="shared" si="5"/>
        <v>#DIV/0!</v>
      </c>
      <c r="DF9" s="145">
        <f t="shared" si="6"/>
        <v>32.247662044501773</v>
      </c>
    </row>
    <row r="10" spans="1:110" ht="22.5">
      <c r="A10" s="72">
        <v>7</v>
      </c>
      <c r="B10" s="194" t="s">
        <v>279</v>
      </c>
      <c r="C10" s="291">
        <v>0</v>
      </c>
      <c r="D10" s="291">
        <v>2</v>
      </c>
      <c r="E10" s="291">
        <v>2</v>
      </c>
      <c r="F10" s="291">
        <v>0</v>
      </c>
      <c r="G10" s="291">
        <v>0</v>
      </c>
      <c r="H10" s="291">
        <v>2</v>
      </c>
      <c r="I10" s="291">
        <v>0</v>
      </c>
      <c r="J10" s="291">
        <v>0</v>
      </c>
      <c r="K10" s="291">
        <v>2</v>
      </c>
      <c r="L10" s="291">
        <v>6568</v>
      </c>
      <c r="M10" s="291">
        <v>1015</v>
      </c>
      <c r="N10" s="291">
        <v>3721</v>
      </c>
      <c r="O10" s="291">
        <v>3862</v>
      </c>
      <c r="P10" s="291">
        <v>0</v>
      </c>
      <c r="Q10" s="291">
        <v>7583</v>
      </c>
      <c r="R10" s="291">
        <v>0</v>
      </c>
      <c r="S10" s="291">
        <v>0</v>
      </c>
      <c r="T10" s="288">
        <f t="shared" si="7"/>
        <v>7583</v>
      </c>
      <c r="U10" s="142">
        <f t="shared" si="0"/>
        <v>0</v>
      </c>
      <c r="V10" s="142">
        <f t="shared" si="0"/>
        <v>0.19704433497536944</v>
      </c>
      <c r="W10" s="142">
        <f t="shared" si="0"/>
        <v>5.3748992206396125E-2</v>
      </c>
      <c r="X10" s="142">
        <f t="shared" si="0"/>
        <v>0</v>
      </c>
      <c r="Y10" s="142" t="e">
        <f t="shared" si="0"/>
        <v>#DIV/0!</v>
      </c>
      <c r="Z10" s="142">
        <f t="shared" si="0"/>
        <v>2.6374785704866146E-2</v>
      </c>
      <c r="AA10" s="142" t="e">
        <f t="shared" si="0"/>
        <v>#DIV/0!</v>
      </c>
      <c r="AB10" s="142" t="e">
        <f t="shared" si="0"/>
        <v>#DIV/0!</v>
      </c>
      <c r="AC10" s="289">
        <f t="shared" si="8"/>
        <v>26.374785704866149</v>
      </c>
      <c r="AD10" s="290">
        <v>0</v>
      </c>
      <c r="AE10" s="290">
        <v>0</v>
      </c>
      <c r="AF10" s="290">
        <v>0</v>
      </c>
      <c r="AG10" s="290">
        <v>0</v>
      </c>
      <c r="AH10" s="290">
        <v>0</v>
      </c>
      <c r="AI10" s="290">
        <v>0</v>
      </c>
      <c r="AJ10" s="290">
        <v>0</v>
      </c>
      <c r="AK10" s="290">
        <v>0</v>
      </c>
      <c r="AL10" s="290">
        <v>0</v>
      </c>
      <c r="AM10" s="140">
        <v>6568</v>
      </c>
      <c r="AN10" s="140">
        <v>1015</v>
      </c>
      <c r="AO10" s="140">
        <v>3721</v>
      </c>
      <c r="AP10" s="140">
        <v>3862</v>
      </c>
      <c r="AQ10" s="140">
        <v>0</v>
      </c>
      <c r="AR10" s="140">
        <v>7583</v>
      </c>
      <c r="AS10" s="140">
        <v>0</v>
      </c>
      <c r="AT10" s="140">
        <v>0</v>
      </c>
      <c r="AU10" s="140">
        <v>7583</v>
      </c>
      <c r="AV10" s="143">
        <f t="shared" si="1"/>
        <v>0</v>
      </c>
      <c r="AW10" s="143">
        <f t="shared" si="1"/>
        <v>0</v>
      </c>
      <c r="AX10" s="143">
        <f t="shared" si="1"/>
        <v>0</v>
      </c>
      <c r="AY10" s="143">
        <f t="shared" si="1"/>
        <v>0</v>
      </c>
      <c r="AZ10" s="143" t="e">
        <f t="shared" si="1"/>
        <v>#DIV/0!</v>
      </c>
      <c r="BA10" s="143">
        <f t="shared" si="1"/>
        <v>0</v>
      </c>
      <c r="BB10" s="143" t="e">
        <f t="shared" si="1"/>
        <v>#DIV/0!</v>
      </c>
      <c r="BC10" s="143" t="e">
        <f t="shared" si="1"/>
        <v>#DIV/0!</v>
      </c>
      <c r="BD10" s="143">
        <f t="shared" si="9"/>
        <v>0</v>
      </c>
      <c r="BE10" s="137">
        <v>0</v>
      </c>
      <c r="BF10" s="137">
        <v>0</v>
      </c>
      <c r="BG10" s="137">
        <v>0</v>
      </c>
      <c r="BH10" s="137">
        <v>0</v>
      </c>
      <c r="BI10" s="137">
        <v>0</v>
      </c>
      <c r="BJ10" s="137">
        <v>0</v>
      </c>
      <c r="BK10" s="137">
        <v>0</v>
      </c>
      <c r="BL10" s="137">
        <v>0</v>
      </c>
      <c r="BM10" s="137">
        <v>0</v>
      </c>
      <c r="BN10" s="139">
        <v>6568</v>
      </c>
      <c r="BO10" s="139">
        <v>1015</v>
      </c>
      <c r="BP10" s="139">
        <v>3721</v>
      </c>
      <c r="BQ10" s="139">
        <v>3862</v>
      </c>
      <c r="BR10" s="139">
        <v>0</v>
      </c>
      <c r="BS10" s="139">
        <v>7583</v>
      </c>
      <c r="BT10" s="139">
        <v>0</v>
      </c>
      <c r="BU10" s="139">
        <v>0</v>
      </c>
      <c r="BV10" s="139">
        <v>7583</v>
      </c>
      <c r="BW10" s="144">
        <f t="shared" si="2"/>
        <v>0</v>
      </c>
      <c r="BX10" s="144">
        <f t="shared" si="2"/>
        <v>0</v>
      </c>
      <c r="BY10" s="144">
        <f t="shared" si="2"/>
        <v>0</v>
      </c>
      <c r="BZ10" s="144">
        <f t="shared" si="2"/>
        <v>0</v>
      </c>
      <c r="CA10" s="144" t="e">
        <f t="shared" si="2"/>
        <v>#DIV/0!</v>
      </c>
      <c r="CB10" s="144">
        <f t="shared" si="2"/>
        <v>0</v>
      </c>
      <c r="CC10" s="144" t="e">
        <f t="shared" si="2"/>
        <v>#DIV/0!</v>
      </c>
      <c r="CD10" s="144" t="e">
        <f t="shared" si="2"/>
        <v>#DIV/0!</v>
      </c>
      <c r="CE10" s="144">
        <f t="shared" si="3"/>
        <v>0</v>
      </c>
      <c r="CF10" s="138">
        <v>0</v>
      </c>
      <c r="CG10" s="138">
        <v>0</v>
      </c>
      <c r="CH10" s="138">
        <v>0</v>
      </c>
      <c r="CI10" s="138">
        <v>0</v>
      </c>
      <c r="CJ10" s="138">
        <v>0</v>
      </c>
      <c r="CK10" s="138">
        <v>0</v>
      </c>
      <c r="CL10" s="138">
        <v>0</v>
      </c>
      <c r="CM10" s="138">
        <v>0</v>
      </c>
      <c r="CN10" s="138">
        <v>0</v>
      </c>
      <c r="CO10" s="141">
        <v>6568</v>
      </c>
      <c r="CP10" s="141">
        <v>1015</v>
      </c>
      <c r="CQ10" s="141">
        <v>3721</v>
      </c>
      <c r="CR10" s="141">
        <v>3862</v>
      </c>
      <c r="CS10" s="141">
        <v>0</v>
      </c>
      <c r="CT10" s="141">
        <v>7583</v>
      </c>
      <c r="CU10" s="141">
        <v>0</v>
      </c>
      <c r="CV10" s="141">
        <v>0</v>
      </c>
      <c r="CW10" s="141">
        <v>7583</v>
      </c>
      <c r="CX10" s="145">
        <f t="shared" si="4"/>
        <v>0</v>
      </c>
      <c r="CY10" s="145">
        <f t="shared" si="4"/>
        <v>0</v>
      </c>
      <c r="CZ10" s="145">
        <f t="shared" si="5"/>
        <v>0</v>
      </c>
      <c r="DA10" s="145">
        <f t="shared" si="5"/>
        <v>0</v>
      </c>
      <c r="DB10" s="145" t="e">
        <f t="shared" si="5"/>
        <v>#DIV/0!</v>
      </c>
      <c r="DC10" s="145">
        <f t="shared" si="5"/>
        <v>0</v>
      </c>
      <c r="DD10" s="145" t="e">
        <f t="shared" si="5"/>
        <v>#DIV/0!</v>
      </c>
      <c r="DE10" s="145" t="e">
        <f t="shared" si="5"/>
        <v>#DIV/0!</v>
      </c>
      <c r="DF10" s="145">
        <f t="shared" si="6"/>
        <v>0</v>
      </c>
    </row>
    <row r="11" spans="1:110" ht="22.5">
      <c r="A11" s="72">
        <v>8</v>
      </c>
      <c r="B11" s="194" t="s">
        <v>280</v>
      </c>
      <c r="C11" s="291">
        <v>1</v>
      </c>
      <c r="D11" s="291">
        <v>0</v>
      </c>
      <c r="E11" s="291">
        <v>0</v>
      </c>
      <c r="F11" s="291">
        <v>1</v>
      </c>
      <c r="G11" s="291">
        <v>1</v>
      </c>
      <c r="H11" s="291">
        <v>0</v>
      </c>
      <c r="I11" s="291">
        <v>0</v>
      </c>
      <c r="J11" s="291">
        <v>0</v>
      </c>
      <c r="K11" s="291">
        <v>1</v>
      </c>
      <c r="L11" s="291">
        <v>51286</v>
      </c>
      <c r="M11" s="291">
        <v>4046</v>
      </c>
      <c r="N11" s="291">
        <v>28752</v>
      </c>
      <c r="O11" s="291">
        <v>26580</v>
      </c>
      <c r="P11" s="291">
        <v>44001</v>
      </c>
      <c r="Q11" s="291">
        <v>0</v>
      </c>
      <c r="R11" s="291">
        <v>0</v>
      </c>
      <c r="S11" s="291">
        <v>11331</v>
      </c>
      <c r="T11" s="288">
        <f t="shared" si="7"/>
        <v>55332</v>
      </c>
      <c r="U11" s="142">
        <f t="shared" si="0"/>
        <v>1.9498498615606599E-3</v>
      </c>
      <c r="V11" s="142">
        <f t="shared" si="0"/>
        <v>0</v>
      </c>
      <c r="W11" s="142">
        <f t="shared" si="0"/>
        <v>0</v>
      </c>
      <c r="X11" s="142">
        <f t="shared" si="0"/>
        <v>3.7622272385252069E-3</v>
      </c>
      <c r="Y11" s="142">
        <f t="shared" si="0"/>
        <v>2.2726756210086135E-3</v>
      </c>
      <c r="Z11" s="142" t="e">
        <f t="shared" si="0"/>
        <v>#DIV/0!</v>
      </c>
      <c r="AA11" s="142" t="e">
        <f t="shared" si="0"/>
        <v>#DIV/0!</v>
      </c>
      <c r="AB11" s="142">
        <f t="shared" si="0"/>
        <v>0</v>
      </c>
      <c r="AC11" s="289">
        <f t="shared" si="8"/>
        <v>1.8072724643967324</v>
      </c>
      <c r="AD11" s="290">
        <v>4</v>
      </c>
      <c r="AE11" s="290">
        <v>1</v>
      </c>
      <c r="AF11" s="290">
        <v>3</v>
      </c>
      <c r="AG11" s="290">
        <v>2</v>
      </c>
      <c r="AH11" s="290">
        <v>5</v>
      </c>
      <c r="AI11" s="290">
        <v>0</v>
      </c>
      <c r="AJ11" s="290">
        <v>0</v>
      </c>
      <c r="AK11" s="290">
        <v>0</v>
      </c>
      <c r="AL11" s="290">
        <v>5</v>
      </c>
      <c r="AM11" s="140">
        <v>51286</v>
      </c>
      <c r="AN11" s="140">
        <v>4046</v>
      </c>
      <c r="AO11" s="140">
        <v>28752</v>
      </c>
      <c r="AP11" s="140">
        <v>26580</v>
      </c>
      <c r="AQ11" s="140">
        <v>44001</v>
      </c>
      <c r="AR11" s="140">
        <v>0</v>
      </c>
      <c r="AS11" s="140">
        <v>0</v>
      </c>
      <c r="AT11" s="140">
        <v>11331</v>
      </c>
      <c r="AU11" s="140">
        <v>55332</v>
      </c>
      <c r="AV11" s="143">
        <f t="shared" si="1"/>
        <v>7.7993994462426395E-3</v>
      </c>
      <c r="AW11" s="143">
        <f t="shared" si="1"/>
        <v>2.4715768660405337E-2</v>
      </c>
      <c r="AX11" s="143">
        <f t="shared" si="1"/>
        <v>1.0434056761268781E-2</v>
      </c>
      <c r="AY11" s="143">
        <f t="shared" si="1"/>
        <v>7.5244544770504138E-3</v>
      </c>
      <c r="AZ11" s="143">
        <f t="shared" si="1"/>
        <v>1.1363378105043067E-2</v>
      </c>
      <c r="BA11" s="143" t="e">
        <f t="shared" si="1"/>
        <v>#DIV/0!</v>
      </c>
      <c r="BB11" s="143" t="e">
        <f t="shared" si="1"/>
        <v>#DIV/0!</v>
      </c>
      <c r="BC11" s="143">
        <f t="shared" si="1"/>
        <v>0</v>
      </c>
      <c r="BD11" s="143">
        <f t="shared" si="9"/>
        <v>9.0363623219836615</v>
      </c>
      <c r="BE11" s="137">
        <v>3</v>
      </c>
      <c r="BF11" s="137">
        <v>1</v>
      </c>
      <c r="BG11" s="137">
        <v>1</v>
      </c>
      <c r="BH11" s="137">
        <v>3</v>
      </c>
      <c r="BI11" s="137">
        <v>4</v>
      </c>
      <c r="BJ11" s="137">
        <v>0</v>
      </c>
      <c r="BK11" s="137">
        <v>0</v>
      </c>
      <c r="BL11" s="137">
        <v>0</v>
      </c>
      <c r="BM11" s="137">
        <v>4</v>
      </c>
      <c r="BN11" s="139">
        <v>51286</v>
      </c>
      <c r="BO11" s="139">
        <v>4046</v>
      </c>
      <c r="BP11" s="139">
        <v>28752</v>
      </c>
      <c r="BQ11" s="139">
        <v>26580</v>
      </c>
      <c r="BR11" s="139">
        <v>44001</v>
      </c>
      <c r="BS11" s="139">
        <v>0</v>
      </c>
      <c r="BT11" s="139">
        <v>0</v>
      </c>
      <c r="BU11" s="139">
        <v>11331</v>
      </c>
      <c r="BV11" s="139">
        <v>55332</v>
      </c>
      <c r="BW11" s="144">
        <f t="shared" si="2"/>
        <v>5.8495495846819798E-3</v>
      </c>
      <c r="BX11" s="144">
        <f t="shared" si="2"/>
        <v>2.4715768660405337E-2</v>
      </c>
      <c r="BY11" s="144">
        <f t="shared" si="2"/>
        <v>3.4780189204229274E-3</v>
      </c>
      <c r="BZ11" s="144">
        <f t="shared" si="2"/>
        <v>1.1286681715575619E-2</v>
      </c>
      <c r="CA11" s="144">
        <f t="shared" si="2"/>
        <v>9.090702484034454E-3</v>
      </c>
      <c r="CB11" s="144" t="e">
        <f t="shared" si="2"/>
        <v>#DIV/0!</v>
      </c>
      <c r="CC11" s="144" t="e">
        <f t="shared" si="2"/>
        <v>#DIV/0!</v>
      </c>
      <c r="CD11" s="144">
        <f t="shared" si="2"/>
        <v>0</v>
      </c>
      <c r="CE11" s="144">
        <f t="shared" si="3"/>
        <v>7.2290898575869296</v>
      </c>
      <c r="CF11" s="138">
        <v>6</v>
      </c>
      <c r="CG11" s="138">
        <v>0</v>
      </c>
      <c r="CH11" s="138">
        <v>3</v>
      </c>
      <c r="CI11" s="138">
        <v>3</v>
      </c>
      <c r="CJ11" s="138">
        <v>6</v>
      </c>
      <c r="CK11" s="138">
        <v>0</v>
      </c>
      <c r="CL11" s="138">
        <v>0</v>
      </c>
      <c r="CM11" s="138">
        <v>0</v>
      </c>
      <c r="CN11" s="138">
        <v>6</v>
      </c>
      <c r="CO11" s="141">
        <v>51286</v>
      </c>
      <c r="CP11" s="141">
        <v>4046</v>
      </c>
      <c r="CQ11" s="141">
        <v>28752</v>
      </c>
      <c r="CR11" s="141">
        <v>26580</v>
      </c>
      <c r="CS11" s="141">
        <v>44001</v>
      </c>
      <c r="CT11" s="141">
        <v>0</v>
      </c>
      <c r="CU11" s="141">
        <v>0</v>
      </c>
      <c r="CV11" s="141">
        <v>11331</v>
      </c>
      <c r="CW11" s="141">
        <v>55332</v>
      </c>
      <c r="CX11" s="145">
        <f t="shared" si="4"/>
        <v>1.169909916936396E-2</v>
      </c>
      <c r="CY11" s="145">
        <f t="shared" si="4"/>
        <v>0</v>
      </c>
      <c r="CZ11" s="145">
        <f t="shared" si="5"/>
        <v>1.0434056761268781E-2</v>
      </c>
      <c r="DA11" s="145">
        <f t="shared" si="5"/>
        <v>1.1286681715575619E-2</v>
      </c>
      <c r="DB11" s="145">
        <f t="shared" si="5"/>
        <v>1.3636053726051681E-2</v>
      </c>
      <c r="DC11" s="145" t="e">
        <f t="shared" si="5"/>
        <v>#DIV/0!</v>
      </c>
      <c r="DD11" s="145" t="e">
        <f t="shared" si="5"/>
        <v>#DIV/0!</v>
      </c>
      <c r="DE11" s="145">
        <f t="shared" si="5"/>
        <v>0</v>
      </c>
      <c r="DF11" s="145">
        <f t="shared" si="6"/>
        <v>10.843634786380393</v>
      </c>
    </row>
    <row r="12" spans="1:110" ht="22.5">
      <c r="A12" s="72">
        <v>9</v>
      </c>
      <c r="B12" s="194" t="s">
        <v>281</v>
      </c>
      <c r="C12" s="291">
        <v>0</v>
      </c>
      <c r="D12" s="291">
        <v>0</v>
      </c>
      <c r="E12" s="291">
        <v>0</v>
      </c>
      <c r="F12" s="291">
        <v>0</v>
      </c>
      <c r="G12" s="291">
        <v>0</v>
      </c>
      <c r="H12" s="291">
        <v>0</v>
      </c>
      <c r="I12" s="291">
        <v>0</v>
      </c>
      <c r="J12" s="291">
        <v>0</v>
      </c>
      <c r="K12" s="291">
        <v>0</v>
      </c>
      <c r="L12" s="291">
        <v>8460</v>
      </c>
      <c r="M12" s="291">
        <v>1919</v>
      </c>
      <c r="N12" s="291">
        <v>5109</v>
      </c>
      <c r="O12" s="291">
        <v>5270</v>
      </c>
      <c r="P12" s="291">
        <v>0</v>
      </c>
      <c r="Q12" s="291">
        <v>10379</v>
      </c>
      <c r="R12" s="291">
        <v>0</v>
      </c>
      <c r="S12" s="291">
        <v>0</v>
      </c>
      <c r="T12" s="288">
        <f t="shared" si="7"/>
        <v>10379</v>
      </c>
      <c r="U12" s="142">
        <f t="shared" si="0"/>
        <v>0</v>
      </c>
      <c r="V12" s="142">
        <f t="shared" si="0"/>
        <v>0</v>
      </c>
      <c r="W12" s="142">
        <f t="shared" si="0"/>
        <v>0</v>
      </c>
      <c r="X12" s="142">
        <f t="shared" si="0"/>
        <v>0</v>
      </c>
      <c r="Y12" s="142" t="e">
        <f t="shared" si="0"/>
        <v>#DIV/0!</v>
      </c>
      <c r="Z12" s="142">
        <f t="shared" si="0"/>
        <v>0</v>
      </c>
      <c r="AA12" s="142" t="e">
        <f t="shared" si="0"/>
        <v>#DIV/0!</v>
      </c>
      <c r="AB12" s="142" t="e">
        <f t="shared" si="0"/>
        <v>#DIV/0!</v>
      </c>
      <c r="AC12" s="289">
        <f t="shared" si="8"/>
        <v>0</v>
      </c>
      <c r="AD12" s="290">
        <v>0</v>
      </c>
      <c r="AE12" s="290">
        <v>0</v>
      </c>
      <c r="AF12" s="290">
        <v>0</v>
      </c>
      <c r="AG12" s="290">
        <v>0</v>
      </c>
      <c r="AH12" s="290">
        <v>0</v>
      </c>
      <c r="AI12" s="290">
        <v>0</v>
      </c>
      <c r="AJ12" s="290">
        <v>0</v>
      </c>
      <c r="AK12" s="290">
        <v>0</v>
      </c>
      <c r="AL12" s="290">
        <v>0</v>
      </c>
      <c r="AM12" s="140">
        <v>8460</v>
      </c>
      <c r="AN12" s="140">
        <v>1919</v>
      </c>
      <c r="AO12" s="140">
        <v>5109</v>
      </c>
      <c r="AP12" s="140">
        <v>5270</v>
      </c>
      <c r="AQ12" s="140">
        <v>0</v>
      </c>
      <c r="AR12" s="140">
        <v>10379</v>
      </c>
      <c r="AS12" s="140">
        <v>0</v>
      </c>
      <c r="AT12" s="140">
        <v>0</v>
      </c>
      <c r="AU12" s="140">
        <v>10379</v>
      </c>
      <c r="AV12" s="143">
        <f t="shared" si="1"/>
        <v>0</v>
      </c>
      <c r="AW12" s="143">
        <f t="shared" si="1"/>
        <v>0</v>
      </c>
      <c r="AX12" s="143">
        <f t="shared" si="1"/>
        <v>0</v>
      </c>
      <c r="AY12" s="143">
        <f t="shared" si="1"/>
        <v>0</v>
      </c>
      <c r="AZ12" s="143" t="e">
        <f t="shared" si="1"/>
        <v>#DIV/0!</v>
      </c>
      <c r="BA12" s="143">
        <f t="shared" si="1"/>
        <v>0</v>
      </c>
      <c r="BB12" s="143" t="e">
        <f t="shared" si="1"/>
        <v>#DIV/0!</v>
      </c>
      <c r="BC12" s="143" t="e">
        <f t="shared" si="1"/>
        <v>#DIV/0!</v>
      </c>
      <c r="BD12" s="143">
        <f t="shared" si="9"/>
        <v>0</v>
      </c>
      <c r="BE12" s="137">
        <v>0</v>
      </c>
      <c r="BF12" s="137">
        <v>0</v>
      </c>
      <c r="BG12" s="137">
        <v>0</v>
      </c>
      <c r="BH12" s="137">
        <v>0</v>
      </c>
      <c r="BI12" s="137">
        <v>0</v>
      </c>
      <c r="BJ12" s="137">
        <v>0</v>
      </c>
      <c r="BK12" s="137">
        <v>0</v>
      </c>
      <c r="BL12" s="137">
        <v>0</v>
      </c>
      <c r="BM12" s="137">
        <v>0</v>
      </c>
      <c r="BN12" s="139">
        <v>8460</v>
      </c>
      <c r="BO12" s="139">
        <v>1919</v>
      </c>
      <c r="BP12" s="139">
        <v>5109</v>
      </c>
      <c r="BQ12" s="139">
        <v>5270</v>
      </c>
      <c r="BR12" s="139">
        <v>0</v>
      </c>
      <c r="BS12" s="139">
        <v>10379</v>
      </c>
      <c r="BT12" s="139">
        <v>0</v>
      </c>
      <c r="BU12" s="139">
        <v>0</v>
      </c>
      <c r="BV12" s="139">
        <v>10379</v>
      </c>
      <c r="BW12" s="144">
        <f t="shared" si="2"/>
        <v>0</v>
      </c>
      <c r="BX12" s="144">
        <f t="shared" si="2"/>
        <v>0</v>
      </c>
      <c r="BY12" s="144">
        <f t="shared" si="2"/>
        <v>0</v>
      </c>
      <c r="BZ12" s="144">
        <f t="shared" si="2"/>
        <v>0</v>
      </c>
      <c r="CA12" s="144" t="e">
        <f t="shared" si="2"/>
        <v>#DIV/0!</v>
      </c>
      <c r="CB12" s="144">
        <f t="shared" si="2"/>
        <v>0</v>
      </c>
      <c r="CC12" s="144" t="e">
        <f t="shared" si="2"/>
        <v>#DIV/0!</v>
      </c>
      <c r="CD12" s="144" t="e">
        <f t="shared" si="2"/>
        <v>#DIV/0!</v>
      </c>
      <c r="CE12" s="144">
        <f t="shared" si="3"/>
        <v>0</v>
      </c>
      <c r="CF12" s="138">
        <v>1</v>
      </c>
      <c r="CG12" s="138">
        <v>0</v>
      </c>
      <c r="CH12" s="138">
        <v>1</v>
      </c>
      <c r="CI12" s="138">
        <v>0</v>
      </c>
      <c r="CJ12" s="138">
        <v>0</v>
      </c>
      <c r="CK12" s="138">
        <v>1</v>
      </c>
      <c r="CL12" s="138">
        <v>0</v>
      </c>
      <c r="CM12" s="138">
        <v>0</v>
      </c>
      <c r="CN12" s="138">
        <v>1</v>
      </c>
      <c r="CO12" s="141">
        <v>8460</v>
      </c>
      <c r="CP12" s="141">
        <v>1919</v>
      </c>
      <c r="CQ12" s="141">
        <v>5109</v>
      </c>
      <c r="CR12" s="141">
        <v>5270</v>
      </c>
      <c r="CS12" s="141">
        <v>0</v>
      </c>
      <c r="CT12" s="141">
        <v>10379</v>
      </c>
      <c r="CU12" s="141">
        <v>0</v>
      </c>
      <c r="CV12" s="141">
        <v>0</v>
      </c>
      <c r="CW12" s="141">
        <v>10379</v>
      </c>
      <c r="CX12" s="145">
        <f t="shared" si="4"/>
        <v>1.1820330969267139E-2</v>
      </c>
      <c r="CY12" s="145">
        <f t="shared" si="4"/>
        <v>0</v>
      </c>
      <c r="CZ12" s="145">
        <f t="shared" si="5"/>
        <v>1.9573302016050106E-2</v>
      </c>
      <c r="DA12" s="145">
        <f t="shared" si="5"/>
        <v>0</v>
      </c>
      <c r="DB12" s="145" t="e">
        <f t="shared" si="5"/>
        <v>#DIV/0!</v>
      </c>
      <c r="DC12" s="145">
        <f t="shared" si="5"/>
        <v>9.6348395799209941E-3</v>
      </c>
      <c r="DD12" s="145" t="e">
        <f t="shared" si="5"/>
        <v>#DIV/0!</v>
      </c>
      <c r="DE12" s="145" t="e">
        <f t="shared" si="5"/>
        <v>#DIV/0!</v>
      </c>
      <c r="DF12" s="145">
        <f t="shared" si="6"/>
        <v>9.6348395799209943</v>
      </c>
    </row>
    <row r="13" spans="1:110" ht="22.5">
      <c r="A13" s="72">
        <v>10</v>
      </c>
      <c r="B13" s="194" t="s">
        <v>282</v>
      </c>
      <c r="C13" s="291">
        <v>0</v>
      </c>
      <c r="D13" s="291">
        <v>0</v>
      </c>
      <c r="E13" s="291">
        <v>0</v>
      </c>
      <c r="F13" s="291">
        <v>0</v>
      </c>
      <c r="G13" s="291">
        <v>0</v>
      </c>
      <c r="H13" s="291">
        <v>0</v>
      </c>
      <c r="I13" s="291">
        <v>0</v>
      </c>
      <c r="J13" s="291">
        <v>0</v>
      </c>
      <c r="K13" s="291">
        <v>0</v>
      </c>
      <c r="L13" s="291">
        <v>25222</v>
      </c>
      <c r="M13" s="291">
        <v>5117</v>
      </c>
      <c r="N13" s="291">
        <v>15295</v>
      </c>
      <c r="O13" s="291">
        <v>15044</v>
      </c>
      <c r="P13" s="291">
        <v>0</v>
      </c>
      <c r="Q13" s="291">
        <v>0</v>
      </c>
      <c r="R13" s="291">
        <v>0</v>
      </c>
      <c r="S13" s="291">
        <v>30369</v>
      </c>
      <c r="T13" s="288">
        <f t="shared" si="7"/>
        <v>30339</v>
      </c>
      <c r="U13" s="142">
        <f t="shared" si="0"/>
        <v>0</v>
      </c>
      <c r="V13" s="142">
        <f t="shared" si="0"/>
        <v>0</v>
      </c>
      <c r="W13" s="142">
        <f t="shared" si="0"/>
        <v>0</v>
      </c>
      <c r="X13" s="142">
        <f t="shared" si="0"/>
        <v>0</v>
      </c>
      <c r="Y13" s="142" t="e">
        <f t="shared" si="0"/>
        <v>#DIV/0!</v>
      </c>
      <c r="Z13" s="142" t="e">
        <f t="shared" si="0"/>
        <v>#DIV/0!</v>
      </c>
      <c r="AA13" s="142" t="e">
        <f t="shared" si="0"/>
        <v>#DIV/0!</v>
      </c>
      <c r="AB13" s="142">
        <f t="shared" si="0"/>
        <v>0</v>
      </c>
      <c r="AC13" s="289">
        <f t="shared" si="8"/>
        <v>0</v>
      </c>
      <c r="AD13" s="290">
        <v>0</v>
      </c>
      <c r="AE13" s="290">
        <v>0</v>
      </c>
      <c r="AF13" s="290">
        <v>0</v>
      </c>
      <c r="AG13" s="290">
        <v>0</v>
      </c>
      <c r="AH13" s="290">
        <v>0</v>
      </c>
      <c r="AI13" s="290">
        <v>0</v>
      </c>
      <c r="AJ13" s="290">
        <v>0</v>
      </c>
      <c r="AK13" s="290">
        <v>0</v>
      </c>
      <c r="AL13" s="290">
        <v>0</v>
      </c>
      <c r="AM13" s="140">
        <v>25222</v>
      </c>
      <c r="AN13" s="140">
        <v>5117</v>
      </c>
      <c r="AO13" s="140">
        <v>15295</v>
      </c>
      <c r="AP13" s="140">
        <v>15044</v>
      </c>
      <c r="AQ13" s="140">
        <v>0</v>
      </c>
      <c r="AR13" s="140">
        <v>0</v>
      </c>
      <c r="AS13" s="140">
        <v>0</v>
      </c>
      <c r="AT13" s="140">
        <v>30369</v>
      </c>
      <c r="AU13" s="140">
        <v>30369</v>
      </c>
      <c r="AV13" s="143">
        <f t="shared" si="1"/>
        <v>0</v>
      </c>
      <c r="AW13" s="143">
        <f t="shared" si="1"/>
        <v>0</v>
      </c>
      <c r="AX13" s="143">
        <f t="shared" si="1"/>
        <v>0</v>
      </c>
      <c r="AY13" s="143">
        <f t="shared" si="1"/>
        <v>0</v>
      </c>
      <c r="AZ13" s="143" t="e">
        <f t="shared" si="1"/>
        <v>#DIV/0!</v>
      </c>
      <c r="BA13" s="143" t="e">
        <f t="shared" si="1"/>
        <v>#DIV/0!</v>
      </c>
      <c r="BB13" s="143" t="e">
        <f t="shared" si="1"/>
        <v>#DIV/0!</v>
      </c>
      <c r="BC13" s="143">
        <f t="shared" si="1"/>
        <v>0</v>
      </c>
      <c r="BD13" s="143">
        <f t="shared" si="9"/>
        <v>0</v>
      </c>
      <c r="BE13" s="137">
        <v>4</v>
      </c>
      <c r="BF13" s="137">
        <v>0</v>
      </c>
      <c r="BG13" s="137">
        <v>1</v>
      </c>
      <c r="BH13" s="137">
        <v>3</v>
      </c>
      <c r="BI13" s="137">
        <v>0</v>
      </c>
      <c r="BJ13" s="137">
        <v>0</v>
      </c>
      <c r="BK13" s="137">
        <v>0</v>
      </c>
      <c r="BL13" s="137">
        <v>4</v>
      </c>
      <c r="BM13" s="137">
        <v>4</v>
      </c>
      <c r="BN13" s="139">
        <v>25222</v>
      </c>
      <c r="BO13" s="139">
        <v>5117</v>
      </c>
      <c r="BP13" s="139">
        <v>15295</v>
      </c>
      <c r="BQ13" s="139">
        <v>15044</v>
      </c>
      <c r="BR13" s="139">
        <v>0</v>
      </c>
      <c r="BS13" s="139">
        <v>0</v>
      </c>
      <c r="BT13" s="139">
        <v>0</v>
      </c>
      <c r="BU13" s="139">
        <v>30369</v>
      </c>
      <c r="BV13" s="139">
        <v>30369</v>
      </c>
      <c r="BW13" s="144">
        <f t="shared" si="2"/>
        <v>1.585917056537943E-2</v>
      </c>
      <c r="BX13" s="144">
        <f t="shared" si="2"/>
        <v>0</v>
      </c>
      <c r="BY13" s="144">
        <f t="shared" si="2"/>
        <v>6.5380843412880026E-3</v>
      </c>
      <c r="BZ13" s="144">
        <f t="shared" si="2"/>
        <v>1.9941504918904545E-2</v>
      </c>
      <c r="CA13" s="144" t="e">
        <f t="shared" si="2"/>
        <v>#DIV/0!</v>
      </c>
      <c r="CB13" s="144" t="e">
        <f t="shared" si="2"/>
        <v>#DIV/0!</v>
      </c>
      <c r="CC13" s="144" t="e">
        <f t="shared" si="2"/>
        <v>#DIV/0!</v>
      </c>
      <c r="CD13" s="144">
        <f t="shared" si="2"/>
        <v>1.3171326023247391E-2</v>
      </c>
      <c r="CE13" s="144">
        <f t="shared" si="3"/>
        <v>13.17132602324739</v>
      </c>
      <c r="CF13" s="138">
        <v>0</v>
      </c>
      <c r="CG13" s="138">
        <v>0</v>
      </c>
      <c r="CH13" s="138">
        <v>0</v>
      </c>
      <c r="CI13" s="138">
        <v>0</v>
      </c>
      <c r="CJ13" s="138">
        <v>0</v>
      </c>
      <c r="CK13" s="138">
        <v>0</v>
      </c>
      <c r="CL13" s="138">
        <v>0</v>
      </c>
      <c r="CM13" s="138">
        <v>0</v>
      </c>
      <c r="CN13" s="138">
        <v>0</v>
      </c>
      <c r="CO13" s="141">
        <v>25222</v>
      </c>
      <c r="CP13" s="141">
        <v>5117</v>
      </c>
      <c r="CQ13" s="141">
        <v>15295</v>
      </c>
      <c r="CR13" s="141">
        <v>15044</v>
      </c>
      <c r="CS13" s="141">
        <v>0</v>
      </c>
      <c r="CT13" s="141">
        <v>0</v>
      </c>
      <c r="CU13" s="141">
        <v>0</v>
      </c>
      <c r="CV13" s="141">
        <v>30369</v>
      </c>
      <c r="CW13" s="141">
        <v>30369</v>
      </c>
      <c r="CX13" s="145">
        <f t="shared" si="4"/>
        <v>0</v>
      </c>
      <c r="CY13" s="145">
        <f t="shared" si="4"/>
        <v>0</v>
      </c>
      <c r="CZ13" s="145">
        <f t="shared" si="5"/>
        <v>0</v>
      </c>
      <c r="DA13" s="145">
        <f t="shared" si="5"/>
        <v>0</v>
      </c>
      <c r="DB13" s="145" t="e">
        <f t="shared" si="5"/>
        <v>#DIV/0!</v>
      </c>
      <c r="DC13" s="145" t="e">
        <f t="shared" si="5"/>
        <v>#DIV/0!</v>
      </c>
      <c r="DD13" s="145" t="e">
        <f t="shared" si="5"/>
        <v>#DIV/0!</v>
      </c>
      <c r="DE13" s="145">
        <f t="shared" si="5"/>
        <v>0</v>
      </c>
      <c r="DF13" s="145">
        <f t="shared" si="6"/>
        <v>0</v>
      </c>
    </row>
    <row r="14" spans="1:110" ht="22.5">
      <c r="A14" s="72">
        <v>11</v>
      </c>
      <c r="B14" s="194" t="s">
        <v>283</v>
      </c>
      <c r="C14" s="291">
        <v>10</v>
      </c>
      <c r="D14" s="291">
        <v>0</v>
      </c>
      <c r="E14" s="291">
        <v>6</v>
      </c>
      <c r="F14" s="291">
        <v>4</v>
      </c>
      <c r="G14" s="291">
        <v>10</v>
      </c>
      <c r="H14" s="291">
        <v>0</v>
      </c>
      <c r="I14" s="291">
        <v>0</v>
      </c>
      <c r="J14" s="291">
        <v>0</v>
      </c>
      <c r="K14" s="291">
        <v>10</v>
      </c>
      <c r="L14" s="291">
        <v>56913</v>
      </c>
      <c r="M14" s="291">
        <v>2186</v>
      </c>
      <c r="N14" s="291">
        <v>30135</v>
      </c>
      <c r="O14" s="291">
        <v>28964</v>
      </c>
      <c r="P14" s="291">
        <v>59099</v>
      </c>
      <c r="Q14" s="291">
        <v>0</v>
      </c>
      <c r="R14" s="291">
        <v>0</v>
      </c>
      <c r="S14" s="291">
        <v>0</v>
      </c>
      <c r="T14" s="288">
        <f t="shared" si="7"/>
        <v>59099</v>
      </c>
      <c r="U14" s="142">
        <f t="shared" si="0"/>
        <v>1.7570678052466045E-2</v>
      </c>
      <c r="V14" s="142">
        <f t="shared" si="0"/>
        <v>0</v>
      </c>
      <c r="W14" s="142">
        <f t="shared" si="0"/>
        <v>1.9910403185664508E-2</v>
      </c>
      <c r="X14" s="142">
        <f t="shared" si="0"/>
        <v>1.3810247203424941E-2</v>
      </c>
      <c r="Y14" s="142">
        <f t="shared" si="0"/>
        <v>1.6920760080542819E-2</v>
      </c>
      <c r="Z14" s="142" t="e">
        <f t="shared" si="0"/>
        <v>#DIV/0!</v>
      </c>
      <c r="AA14" s="142" t="e">
        <f t="shared" si="0"/>
        <v>#DIV/0!</v>
      </c>
      <c r="AB14" s="142" t="e">
        <f t="shared" si="0"/>
        <v>#DIV/0!</v>
      </c>
      <c r="AC14" s="289">
        <f t="shared" si="8"/>
        <v>16.92076008054282</v>
      </c>
      <c r="AD14" s="290">
        <v>6</v>
      </c>
      <c r="AE14" s="290">
        <v>1</v>
      </c>
      <c r="AF14" s="290">
        <v>3</v>
      </c>
      <c r="AG14" s="290">
        <v>4</v>
      </c>
      <c r="AH14" s="290">
        <v>7</v>
      </c>
      <c r="AI14" s="290">
        <v>0</v>
      </c>
      <c r="AJ14" s="290">
        <v>0</v>
      </c>
      <c r="AK14" s="290">
        <v>0</v>
      </c>
      <c r="AL14" s="290">
        <v>7</v>
      </c>
      <c r="AM14" s="140">
        <v>56913</v>
      </c>
      <c r="AN14" s="140">
        <v>2186</v>
      </c>
      <c r="AO14" s="140">
        <v>30135</v>
      </c>
      <c r="AP14" s="140">
        <v>28964</v>
      </c>
      <c r="AQ14" s="140">
        <v>59099</v>
      </c>
      <c r="AR14" s="140">
        <v>0</v>
      </c>
      <c r="AS14" s="140">
        <v>0</v>
      </c>
      <c r="AT14" s="140">
        <v>0</v>
      </c>
      <c r="AU14" s="140">
        <v>59099</v>
      </c>
      <c r="AV14" s="143">
        <f t="shared" si="1"/>
        <v>1.0542406831479627E-2</v>
      </c>
      <c r="AW14" s="143">
        <f t="shared" si="1"/>
        <v>4.5745654162854532E-2</v>
      </c>
      <c r="AX14" s="143">
        <f t="shared" si="1"/>
        <v>9.9552015928322541E-3</v>
      </c>
      <c r="AY14" s="143">
        <f t="shared" si="1"/>
        <v>1.3810247203424941E-2</v>
      </c>
      <c r="AZ14" s="143">
        <f t="shared" si="1"/>
        <v>1.1844532056379973E-2</v>
      </c>
      <c r="BA14" s="143" t="e">
        <f t="shared" si="1"/>
        <v>#DIV/0!</v>
      </c>
      <c r="BB14" s="143" t="e">
        <f t="shared" si="1"/>
        <v>#DIV/0!</v>
      </c>
      <c r="BC14" s="143" t="e">
        <f t="shared" si="1"/>
        <v>#DIV/0!</v>
      </c>
      <c r="BD14" s="143">
        <f t="shared" si="9"/>
        <v>11.844532056379974</v>
      </c>
      <c r="BE14" s="137">
        <v>5</v>
      </c>
      <c r="BF14" s="137">
        <v>0</v>
      </c>
      <c r="BG14" s="137">
        <v>2</v>
      </c>
      <c r="BH14" s="137">
        <v>3</v>
      </c>
      <c r="BI14" s="137">
        <v>5</v>
      </c>
      <c r="BJ14" s="137">
        <v>0</v>
      </c>
      <c r="BK14" s="137">
        <v>0</v>
      </c>
      <c r="BL14" s="137">
        <v>0</v>
      </c>
      <c r="BM14" s="137">
        <v>5</v>
      </c>
      <c r="BN14" s="139">
        <v>56913</v>
      </c>
      <c r="BO14" s="139">
        <v>2186</v>
      </c>
      <c r="BP14" s="139">
        <v>30135</v>
      </c>
      <c r="BQ14" s="139">
        <v>28964</v>
      </c>
      <c r="BR14" s="139">
        <v>59099</v>
      </c>
      <c r="BS14" s="139">
        <v>0</v>
      </c>
      <c r="BT14" s="139">
        <v>0</v>
      </c>
      <c r="BU14" s="139">
        <v>0</v>
      </c>
      <c r="BV14" s="139">
        <v>59099</v>
      </c>
      <c r="BW14" s="144">
        <f t="shared" si="2"/>
        <v>8.7853390262330223E-3</v>
      </c>
      <c r="BX14" s="144">
        <f t="shared" si="2"/>
        <v>0</v>
      </c>
      <c r="BY14" s="144">
        <f t="shared" si="2"/>
        <v>6.6368010618881694E-3</v>
      </c>
      <c r="BZ14" s="144">
        <f t="shared" si="2"/>
        <v>1.0357685402568706E-2</v>
      </c>
      <c r="CA14" s="144">
        <f t="shared" si="2"/>
        <v>8.4603800402714095E-3</v>
      </c>
      <c r="CB14" s="144" t="e">
        <f t="shared" si="2"/>
        <v>#DIV/0!</v>
      </c>
      <c r="CC14" s="144" t="e">
        <f t="shared" si="2"/>
        <v>#DIV/0!</v>
      </c>
      <c r="CD14" s="144" t="e">
        <f t="shared" si="2"/>
        <v>#DIV/0!</v>
      </c>
      <c r="CE14" s="144">
        <f t="shared" si="3"/>
        <v>8.46038004027141</v>
      </c>
      <c r="CF14" s="138">
        <v>1</v>
      </c>
      <c r="CG14" s="138">
        <v>0</v>
      </c>
      <c r="CH14" s="138">
        <v>0</v>
      </c>
      <c r="CI14" s="138">
        <v>1</v>
      </c>
      <c r="CJ14" s="138">
        <v>1</v>
      </c>
      <c r="CK14" s="138">
        <v>0</v>
      </c>
      <c r="CL14" s="138">
        <v>0</v>
      </c>
      <c r="CM14" s="138">
        <v>0</v>
      </c>
      <c r="CN14" s="138">
        <v>1</v>
      </c>
      <c r="CO14" s="141">
        <v>56913</v>
      </c>
      <c r="CP14" s="141">
        <v>2186</v>
      </c>
      <c r="CQ14" s="141">
        <v>30135</v>
      </c>
      <c r="CR14" s="141">
        <v>28964</v>
      </c>
      <c r="CS14" s="141">
        <v>59099</v>
      </c>
      <c r="CT14" s="141">
        <v>0</v>
      </c>
      <c r="CU14" s="141">
        <v>0</v>
      </c>
      <c r="CV14" s="141">
        <v>0</v>
      </c>
      <c r="CW14" s="141">
        <v>59099</v>
      </c>
      <c r="CX14" s="145">
        <f t="shared" si="4"/>
        <v>1.7570678052466044E-3</v>
      </c>
      <c r="CY14" s="145">
        <f t="shared" si="4"/>
        <v>0</v>
      </c>
      <c r="CZ14" s="145">
        <f t="shared" si="5"/>
        <v>0</v>
      </c>
      <c r="DA14" s="145">
        <f t="shared" si="5"/>
        <v>3.4525618008562353E-3</v>
      </c>
      <c r="DB14" s="145">
        <f t="shared" si="5"/>
        <v>1.6920760080542817E-3</v>
      </c>
      <c r="DC14" s="145" t="e">
        <f t="shared" si="5"/>
        <v>#DIV/0!</v>
      </c>
      <c r="DD14" s="145" t="e">
        <f t="shared" si="5"/>
        <v>#DIV/0!</v>
      </c>
      <c r="DE14" s="145" t="e">
        <f t="shared" si="5"/>
        <v>#DIV/0!</v>
      </c>
      <c r="DF14" s="145">
        <f t="shared" si="6"/>
        <v>1.6920760080542818</v>
      </c>
    </row>
    <row r="15" spans="1:110" ht="22.5">
      <c r="A15" s="72">
        <v>12</v>
      </c>
      <c r="B15" s="194" t="s">
        <v>284</v>
      </c>
      <c r="C15" s="291">
        <v>7</v>
      </c>
      <c r="D15" s="291">
        <v>4</v>
      </c>
      <c r="E15" s="291">
        <v>5</v>
      </c>
      <c r="F15" s="291">
        <v>6</v>
      </c>
      <c r="G15" s="291">
        <v>11</v>
      </c>
      <c r="H15" s="291">
        <v>0</v>
      </c>
      <c r="I15" s="291">
        <v>0</v>
      </c>
      <c r="J15" s="291">
        <v>0</v>
      </c>
      <c r="K15" s="291">
        <v>11</v>
      </c>
      <c r="L15" s="291">
        <v>59129</v>
      </c>
      <c r="M15" s="291">
        <v>3237</v>
      </c>
      <c r="N15" s="291">
        <v>32200</v>
      </c>
      <c r="O15" s="291">
        <v>30166</v>
      </c>
      <c r="P15" s="291">
        <v>53823</v>
      </c>
      <c r="Q15" s="291">
        <v>0</v>
      </c>
      <c r="R15" s="291">
        <v>0</v>
      </c>
      <c r="S15" s="291">
        <v>8540</v>
      </c>
      <c r="T15" s="288">
        <f t="shared" si="7"/>
        <v>62366</v>
      </c>
      <c r="U15" s="142">
        <f t="shared" si="0"/>
        <v>1.1838522552385463E-2</v>
      </c>
      <c r="V15" s="142">
        <f t="shared" si="0"/>
        <v>0.1235712079085573</v>
      </c>
      <c r="W15" s="142">
        <f t="shared" si="0"/>
        <v>1.5527950310559006E-2</v>
      </c>
      <c r="X15" s="142">
        <f t="shared" si="0"/>
        <v>1.9889942319167277E-2</v>
      </c>
      <c r="Y15" s="142">
        <f t="shared" si="0"/>
        <v>2.0437359493153485E-2</v>
      </c>
      <c r="Z15" s="142" t="e">
        <f t="shared" si="0"/>
        <v>#DIV/0!</v>
      </c>
      <c r="AA15" s="142" t="e">
        <f t="shared" si="0"/>
        <v>#DIV/0!</v>
      </c>
      <c r="AB15" s="142">
        <f t="shared" si="0"/>
        <v>0</v>
      </c>
      <c r="AC15" s="289">
        <f t="shared" si="8"/>
        <v>17.637815476381363</v>
      </c>
      <c r="AD15" s="290">
        <v>1</v>
      </c>
      <c r="AE15" s="290">
        <v>2</v>
      </c>
      <c r="AF15" s="290">
        <v>2</v>
      </c>
      <c r="AG15" s="290">
        <v>1</v>
      </c>
      <c r="AH15" s="290">
        <v>3</v>
      </c>
      <c r="AI15" s="290">
        <v>0</v>
      </c>
      <c r="AJ15" s="290">
        <v>0</v>
      </c>
      <c r="AK15" s="290">
        <v>0</v>
      </c>
      <c r="AL15" s="290">
        <v>3</v>
      </c>
      <c r="AM15" s="140">
        <v>59129</v>
      </c>
      <c r="AN15" s="140">
        <v>3237</v>
      </c>
      <c r="AO15" s="140">
        <v>32200</v>
      </c>
      <c r="AP15" s="140">
        <v>30166</v>
      </c>
      <c r="AQ15" s="140">
        <v>53823</v>
      </c>
      <c r="AR15" s="140">
        <v>0</v>
      </c>
      <c r="AS15" s="140">
        <v>0</v>
      </c>
      <c r="AT15" s="140">
        <v>8540</v>
      </c>
      <c r="AU15" s="140">
        <v>62363</v>
      </c>
      <c r="AV15" s="143">
        <f t="shared" si="1"/>
        <v>1.6912175074836376E-3</v>
      </c>
      <c r="AW15" s="143">
        <f t="shared" si="1"/>
        <v>6.1785603954278651E-2</v>
      </c>
      <c r="AX15" s="143">
        <f t="shared" si="1"/>
        <v>6.2111801242236029E-3</v>
      </c>
      <c r="AY15" s="143">
        <f t="shared" si="1"/>
        <v>3.314990386527879E-3</v>
      </c>
      <c r="AZ15" s="143">
        <f t="shared" si="1"/>
        <v>5.5738253163145866E-3</v>
      </c>
      <c r="BA15" s="143" t="e">
        <f t="shared" si="1"/>
        <v>#DIV/0!</v>
      </c>
      <c r="BB15" s="143" t="e">
        <f t="shared" si="1"/>
        <v>#DIV/0!</v>
      </c>
      <c r="BC15" s="143">
        <f t="shared" si="1"/>
        <v>0</v>
      </c>
      <c r="BD15" s="143">
        <f t="shared" si="9"/>
        <v>4.8105447140131172</v>
      </c>
      <c r="BE15" s="137">
        <v>2</v>
      </c>
      <c r="BF15" s="137">
        <v>0</v>
      </c>
      <c r="BG15" s="137">
        <v>2</v>
      </c>
      <c r="BH15" s="137">
        <v>0</v>
      </c>
      <c r="BI15" s="137">
        <v>2</v>
      </c>
      <c r="BJ15" s="137">
        <v>0</v>
      </c>
      <c r="BK15" s="137">
        <v>0</v>
      </c>
      <c r="BL15" s="137">
        <v>0</v>
      </c>
      <c r="BM15" s="137">
        <v>2</v>
      </c>
      <c r="BN15" s="139">
        <v>59129</v>
      </c>
      <c r="BO15" s="139">
        <v>3237</v>
      </c>
      <c r="BP15" s="139">
        <v>32200</v>
      </c>
      <c r="BQ15" s="139">
        <v>30166</v>
      </c>
      <c r="BR15" s="139">
        <v>53823</v>
      </c>
      <c r="BS15" s="139">
        <v>0</v>
      </c>
      <c r="BT15" s="139">
        <v>0</v>
      </c>
      <c r="BU15" s="139">
        <v>8540</v>
      </c>
      <c r="BV15" s="139">
        <v>62363</v>
      </c>
      <c r="BW15" s="144">
        <f t="shared" si="2"/>
        <v>3.3824350149672753E-3</v>
      </c>
      <c r="BX15" s="144">
        <f t="shared" si="2"/>
        <v>0</v>
      </c>
      <c r="BY15" s="144">
        <f t="shared" si="2"/>
        <v>6.2111801242236029E-3</v>
      </c>
      <c r="BZ15" s="144">
        <f t="shared" si="2"/>
        <v>0</v>
      </c>
      <c r="CA15" s="144">
        <f t="shared" si="2"/>
        <v>3.7158835442097243E-3</v>
      </c>
      <c r="CB15" s="144" t="e">
        <f t="shared" si="2"/>
        <v>#DIV/0!</v>
      </c>
      <c r="CC15" s="144" t="e">
        <f t="shared" si="2"/>
        <v>#DIV/0!</v>
      </c>
      <c r="CD15" s="144">
        <f t="shared" si="2"/>
        <v>0</v>
      </c>
      <c r="CE15" s="144">
        <f t="shared" si="3"/>
        <v>3.2070298093420782</v>
      </c>
      <c r="CF15" s="138">
        <v>5</v>
      </c>
      <c r="CG15" s="138">
        <v>2</v>
      </c>
      <c r="CH15" s="138">
        <v>4</v>
      </c>
      <c r="CI15" s="138">
        <v>3</v>
      </c>
      <c r="CJ15" s="138">
        <v>7</v>
      </c>
      <c r="CK15" s="138">
        <v>0</v>
      </c>
      <c r="CL15" s="138">
        <v>0</v>
      </c>
      <c r="CM15" s="138">
        <v>0</v>
      </c>
      <c r="CN15" s="138">
        <v>7</v>
      </c>
      <c r="CO15" s="141">
        <v>59129</v>
      </c>
      <c r="CP15" s="141">
        <v>3237</v>
      </c>
      <c r="CQ15" s="141">
        <v>32200</v>
      </c>
      <c r="CR15" s="141">
        <v>30166</v>
      </c>
      <c r="CS15" s="141">
        <v>53823</v>
      </c>
      <c r="CT15" s="141">
        <v>0</v>
      </c>
      <c r="CU15" s="141">
        <v>0</v>
      </c>
      <c r="CV15" s="141">
        <v>8540</v>
      </c>
      <c r="CW15" s="141">
        <v>62363</v>
      </c>
      <c r="CX15" s="145">
        <f t="shared" si="4"/>
        <v>8.4560875374181874E-3</v>
      </c>
      <c r="CY15" s="145">
        <f t="shared" si="4"/>
        <v>6.1785603954278651E-2</v>
      </c>
      <c r="CZ15" s="145">
        <f t="shared" si="5"/>
        <v>1.2422360248447206E-2</v>
      </c>
      <c r="DA15" s="145">
        <f t="shared" si="5"/>
        <v>9.9449711595836383E-3</v>
      </c>
      <c r="DB15" s="145">
        <f t="shared" si="5"/>
        <v>1.3005592404734036E-2</v>
      </c>
      <c r="DC15" s="145" t="e">
        <f t="shared" si="5"/>
        <v>#DIV/0!</v>
      </c>
      <c r="DD15" s="145" t="e">
        <f t="shared" si="5"/>
        <v>#DIV/0!</v>
      </c>
      <c r="DE15" s="145">
        <f t="shared" si="5"/>
        <v>0</v>
      </c>
      <c r="DF15" s="145">
        <f t="shared" si="6"/>
        <v>11.224604332697274</v>
      </c>
    </row>
    <row r="16" spans="1:110" ht="22.5">
      <c r="A16" s="72">
        <v>13</v>
      </c>
      <c r="B16" s="194" t="s">
        <v>285</v>
      </c>
      <c r="C16" s="291">
        <v>2</v>
      </c>
      <c r="D16" s="291">
        <v>5</v>
      </c>
      <c r="E16" s="291">
        <v>2</v>
      </c>
      <c r="F16" s="291">
        <v>5</v>
      </c>
      <c r="G16" s="291">
        <v>0</v>
      </c>
      <c r="H16" s="291">
        <v>7</v>
      </c>
      <c r="I16" s="291">
        <v>0</v>
      </c>
      <c r="J16" s="291">
        <v>0</v>
      </c>
      <c r="K16" s="291">
        <v>7</v>
      </c>
      <c r="L16" s="291">
        <v>9255</v>
      </c>
      <c r="M16" s="291">
        <v>7250</v>
      </c>
      <c r="N16" s="291">
        <v>8170</v>
      </c>
      <c r="O16" s="291">
        <v>8335</v>
      </c>
      <c r="P16" s="291">
        <v>0</v>
      </c>
      <c r="Q16" s="291">
        <v>16505</v>
      </c>
      <c r="R16" s="291">
        <v>0</v>
      </c>
      <c r="S16" s="291">
        <v>0</v>
      </c>
      <c r="T16" s="288">
        <f t="shared" si="7"/>
        <v>16505</v>
      </c>
      <c r="U16" s="142">
        <f t="shared" si="0"/>
        <v>2.1609940572663425E-2</v>
      </c>
      <c r="V16" s="142">
        <f t="shared" si="0"/>
        <v>6.8965517241379309E-2</v>
      </c>
      <c r="W16" s="142">
        <f t="shared" si="0"/>
        <v>2.4479804161566709E-2</v>
      </c>
      <c r="X16" s="142">
        <f t="shared" si="0"/>
        <v>5.9988002399520089E-2</v>
      </c>
      <c r="Y16" s="142" t="e">
        <f t="shared" si="0"/>
        <v>#DIV/0!</v>
      </c>
      <c r="Z16" s="142">
        <f t="shared" si="0"/>
        <v>4.2411390487730988E-2</v>
      </c>
      <c r="AA16" s="142" t="e">
        <f t="shared" si="0"/>
        <v>#DIV/0!</v>
      </c>
      <c r="AB16" s="142" t="e">
        <f t="shared" si="0"/>
        <v>#DIV/0!</v>
      </c>
      <c r="AC16" s="289">
        <f t="shared" si="8"/>
        <v>42.411390487730991</v>
      </c>
      <c r="AD16" s="290">
        <v>1</v>
      </c>
      <c r="AE16" s="290">
        <v>8</v>
      </c>
      <c r="AF16" s="290">
        <v>4</v>
      </c>
      <c r="AG16" s="290">
        <v>5</v>
      </c>
      <c r="AH16" s="290">
        <v>0</v>
      </c>
      <c r="AI16" s="290">
        <v>9</v>
      </c>
      <c r="AJ16" s="290">
        <v>0</v>
      </c>
      <c r="AK16" s="290">
        <v>0</v>
      </c>
      <c r="AL16" s="290">
        <v>9</v>
      </c>
      <c r="AM16" s="140">
        <v>9255</v>
      </c>
      <c r="AN16" s="140">
        <v>7250</v>
      </c>
      <c r="AO16" s="140">
        <v>8170</v>
      </c>
      <c r="AP16" s="140">
        <v>8335</v>
      </c>
      <c r="AQ16" s="140">
        <v>0</v>
      </c>
      <c r="AR16" s="140">
        <v>16505</v>
      </c>
      <c r="AS16" s="140">
        <v>0</v>
      </c>
      <c r="AT16" s="140">
        <v>0</v>
      </c>
      <c r="AU16" s="140">
        <v>16505</v>
      </c>
      <c r="AV16" s="143">
        <f t="shared" si="1"/>
        <v>1.0804970286331712E-2</v>
      </c>
      <c r="AW16" s="143">
        <f t="shared" si="1"/>
        <v>0.1103448275862069</v>
      </c>
      <c r="AX16" s="143">
        <f t="shared" si="1"/>
        <v>4.8959608323133418E-2</v>
      </c>
      <c r="AY16" s="143">
        <f t="shared" si="1"/>
        <v>5.9988002399520089E-2</v>
      </c>
      <c r="AZ16" s="143" t="e">
        <f t="shared" si="1"/>
        <v>#DIV/0!</v>
      </c>
      <c r="BA16" s="143">
        <f t="shared" si="1"/>
        <v>5.4528930627082708E-2</v>
      </c>
      <c r="BB16" s="143" t="e">
        <f t="shared" si="1"/>
        <v>#DIV/0!</v>
      </c>
      <c r="BC16" s="143" t="e">
        <f t="shared" si="1"/>
        <v>#DIV/0!</v>
      </c>
      <c r="BD16" s="143">
        <f t="shared" si="9"/>
        <v>54.528930627082708</v>
      </c>
      <c r="BE16" s="137">
        <v>0</v>
      </c>
      <c r="BF16" s="137">
        <v>2</v>
      </c>
      <c r="BG16" s="137">
        <v>0</v>
      </c>
      <c r="BH16" s="137">
        <v>2</v>
      </c>
      <c r="BI16" s="137">
        <v>0</v>
      </c>
      <c r="BJ16" s="137">
        <v>2</v>
      </c>
      <c r="BK16" s="137">
        <v>0</v>
      </c>
      <c r="BL16" s="137">
        <v>0</v>
      </c>
      <c r="BM16" s="137">
        <v>2</v>
      </c>
      <c r="BN16" s="139">
        <v>9255</v>
      </c>
      <c r="BO16" s="139">
        <v>7250</v>
      </c>
      <c r="BP16" s="139">
        <v>8170</v>
      </c>
      <c r="BQ16" s="139">
        <v>8335</v>
      </c>
      <c r="BR16" s="139">
        <v>0</v>
      </c>
      <c r="BS16" s="139">
        <v>16505</v>
      </c>
      <c r="BT16" s="139">
        <v>0</v>
      </c>
      <c r="BU16" s="139">
        <v>0</v>
      </c>
      <c r="BV16" s="139">
        <v>16505</v>
      </c>
      <c r="BW16" s="144">
        <f t="shared" si="2"/>
        <v>0</v>
      </c>
      <c r="BX16" s="144">
        <f t="shared" si="2"/>
        <v>2.7586206896551724E-2</v>
      </c>
      <c r="BY16" s="144">
        <f t="shared" si="2"/>
        <v>0</v>
      </c>
      <c r="BZ16" s="144">
        <f t="shared" si="2"/>
        <v>2.399520095980804E-2</v>
      </c>
      <c r="CA16" s="144" t="e">
        <f t="shared" si="2"/>
        <v>#DIV/0!</v>
      </c>
      <c r="CB16" s="144">
        <f t="shared" si="2"/>
        <v>1.2117540139351712E-2</v>
      </c>
      <c r="CC16" s="144" t="e">
        <f t="shared" si="2"/>
        <v>#DIV/0!</v>
      </c>
      <c r="CD16" s="144" t="e">
        <f t="shared" si="2"/>
        <v>#DIV/0!</v>
      </c>
      <c r="CE16" s="144">
        <f t="shared" si="3"/>
        <v>12.117540139351712</v>
      </c>
      <c r="CF16" s="138">
        <v>1</v>
      </c>
      <c r="CG16" s="138">
        <v>1</v>
      </c>
      <c r="CH16" s="138">
        <v>2</v>
      </c>
      <c r="CI16" s="138">
        <v>0</v>
      </c>
      <c r="CJ16" s="138">
        <v>0</v>
      </c>
      <c r="CK16" s="138">
        <v>2</v>
      </c>
      <c r="CL16" s="138">
        <v>0</v>
      </c>
      <c r="CM16" s="138">
        <v>0</v>
      </c>
      <c r="CN16" s="138">
        <v>2</v>
      </c>
      <c r="CO16" s="141">
        <v>9255</v>
      </c>
      <c r="CP16" s="141">
        <v>7250</v>
      </c>
      <c r="CQ16" s="141">
        <v>8170</v>
      </c>
      <c r="CR16" s="141">
        <v>8335</v>
      </c>
      <c r="CS16" s="141">
        <v>0</v>
      </c>
      <c r="CT16" s="141">
        <v>16505</v>
      </c>
      <c r="CU16" s="141">
        <v>0</v>
      </c>
      <c r="CV16" s="141">
        <v>0</v>
      </c>
      <c r="CW16" s="141">
        <v>16505</v>
      </c>
      <c r="CX16" s="145">
        <f t="shared" si="4"/>
        <v>1.0804970286331712E-2</v>
      </c>
      <c r="CY16" s="145">
        <f t="shared" si="4"/>
        <v>1.3793103448275862E-2</v>
      </c>
      <c r="CZ16" s="145">
        <f t="shared" si="5"/>
        <v>2.4479804161566709E-2</v>
      </c>
      <c r="DA16" s="145">
        <f t="shared" si="5"/>
        <v>0</v>
      </c>
      <c r="DB16" s="145" t="e">
        <f t="shared" si="5"/>
        <v>#DIV/0!</v>
      </c>
      <c r="DC16" s="145">
        <f t="shared" si="5"/>
        <v>1.2117540139351712E-2</v>
      </c>
      <c r="DD16" s="145" t="e">
        <f t="shared" si="5"/>
        <v>#DIV/0!</v>
      </c>
      <c r="DE16" s="145" t="e">
        <f t="shared" si="5"/>
        <v>#DIV/0!</v>
      </c>
      <c r="DF16" s="145">
        <f t="shared" si="6"/>
        <v>12.117540139351712</v>
      </c>
    </row>
    <row r="17" spans="1:110" ht="22.5">
      <c r="A17" s="72">
        <v>14</v>
      </c>
      <c r="B17" s="194" t="s">
        <v>286</v>
      </c>
      <c r="C17" s="291">
        <v>0</v>
      </c>
      <c r="D17" s="291">
        <v>0</v>
      </c>
      <c r="E17" s="291">
        <v>0</v>
      </c>
      <c r="F17" s="291">
        <v>0</v>
      </c>
      <c r="G17" s="291">
        <v>0</v>
      </c>
      <c r="H17" s="291">
        <v>0</v>
      </c>
      <c r="I17" s="291">
        <v>0</v>
      </c>
      <c r="J17" s="291">
        <v>0</v>
      </c>
      <c r="K17" s="291">
        <v>0</v>
      </c>
      <c r="L17" s="291">
        <v>11788</v>
      </c>
      <c r="M17" s="291">
        <v>2079</v>
      </c>
      <c r="N17" s="291">
        <v>7077</v>
      </c>
      <c r="O17" s="291">
        <v>6790</v>
      </c>
      <c r="P17" s="291">
        <v>13867</v>
      </c>
      <c r="Q17" s="291">
        <v>0</v>
      </c>
      <c r="R17" s="291">
        <v>0</v>
      </c>
      <c r="S17" s="291">
        <v>0</v>
      </c>
      <c r="T17" s="288">
        <f t="shared" si="7"/>
        <v>13867</v>
      </c>
      <c r="U17" s="142">
        <f t="shared" si="0"/>
        <v>0</v>
      </c>
      <c r="V17" s="142">
        <f t="shared" si="0"/>
        <v>0</v>
      </c>
      <c r="W17" s="142">
        <f t="shared" si="0"/>
        <v>0</v>
      </c>
      <c r="X17" s="142">
        <f t="shared" si="0"/>
        <v>0</v>
      </c>
      <c r="Y17" s="142">
        <f t="shared" si="0"/>
        <v>0</v>
      </c>
      <c r="Z17" s="142" t="e">
        <f t="shared" si="0"/>
        <v>#DIV/0!</v>
      </c>
      <c r="AA17" s="142" t="e">
        <f t="shared" si="0"/>
        <v>#DIV/0!</v>
      </c>
      <c r="AB17" s="142" t="e">
        <f t="shared" si="0"/>
        <v>#DIV/0!</v>
      </c>
      <c r="AC17" s="289">
        <f t="shared" si="8"/>
        <v>0</v>
      </c>
      <c r="AD17" s="290">
        <v>1</v>
      </c>
      <c r="AE17" s="290">
        <v>0</v>
      </c>
      <c r="AF17" s="290">
        <v>0</v>
      </c>
      <c r="AG17" s="290">
        <v>1</v>
      </c>
      <c r="AH17" s="290">
        <v>1</v>
      </c>
      <c r="AI17" s="290">
        <v>0</v>
      </c>
      <c r="AJ17" s="290">
        <v>0</v>
      </c>
      <c r="AK17" s="290">
        <v>0</v>
      </c>
      <c r="AL17" s="290">
        <v>1</v>
      </c>
      <c r="AM17" s="140">
        <v>11788</v>
      </c>
      <c r="AN17" s="140">
        <v>2079</v>
      </c>
      <c r="AO17" s="140">
        <v>7077</v>
      </c>
      <c r="AP17" s="140">
        <v>6790</v>
      </c>
      <c r="AQ17" s="140">
        <v>13867</v>
      </c>
      <c r="AR17" s="140">
        <v>0</v>
      </c>
      <c r="AS17" s="140">
        <v>0</v>
      </c>
      <c r="AT17" s="140">
        <v>0</v>
      </c>
      <c r="AU17" s="140">
        <v>13867</v>
      </c>
      <c r="AV17" s="143">
        <f t="shared" si="1"/>
        <v>8.4832032575500507E-3</v>
      </c>
      <c r="AW17" s="143">
        <f t="shared" si="1"/>
        <v>0</v>
      </c>
      <c r="AX17" s="143">
        <f t="shared" si="1"/>
        <v>0</v>
      </c>
      <c r="AY17" s="143">
        <f t="shared" si="1"/>
        <v>1.4727540500736377E-2</v>
      </c>
      <c r="AZ17" s="143">
        <f t="shared" si="1"/>
        <v>7.2113651114155911E-3</v>
      </c>
      <c r="BA17" s="143" t="e">
        <f t="shared" si="1"/>
        <v>#DIV/0!</v>
      </c>
      <c r="BB17" s="143" t="e">
        <f t="shared" si="1"/>
        <v>#DIV/0!</v>
      </c>
      <c r="BC17" s="143" t="e">
        <f t="shared" si="1"/>
        <v>#DIV/0!</v>
      </c>
      <c r="BD17" s="143">
        <f t="shared" si="9"/>
        <v>7.2113651114155912</v>
      </c>
      <c r="BE17" s="137">
        <v>0</v>
      </c>
      <c r="BF17" s="137">
        <v>0</v>
      </c>
      <c r="BG17" s="137">
        <v>0</v>
      </c>
      <c r="BH17" s="137">
        <v>0</v>
      </c>
      <c r="BI17" s="137">
        <v>0</v>
      </c>
      <c r="BJ17" s="137">
        <v>0</v>
      </c>
      <c r="BK17" s="137">
        <v>0</v>
      </c>
      <c r="BL17" s="137">
        <v>0</v>
      </c>
      <c r="BM17" s="137">
        <v>0</v>
      </c>
      <c r="BN17" s="139">
        <v>11788</v>
      </c>
      <c r="BO17" s="139">
        <v>2079</v>
      </c>
      <c r="BP17" s="139">
        <v>7077</v>
      </c>
      <c r="BQ17" s="139">
        <v>6790</v>
      </c>
      <c r="BR17" s="139">
        <v>13867</v>
      </c>
      <c r="BS17" s="139">
        <v>0</v>
      </c>
      <c r="BT17" s="139">
        <v>0</v>
      </c>
      <c r="BU17" s="139">
        <v>0</v>
      </c>
      <c r="BV17" s="139">
        <v>13867</v>
      </c>
      <c r="BW17" s="144">
        <f t="shared" si="2"/>
        <v>0</v>
      </c>
      <c r="BX17" s="144">
        <f t="shared" si="2"/>
        <v>0</v>
      </c>
      <c r="BY17" s="144">
        <f t="shared" si="2"/>
        <v>0</v>
      </c>
      <c r="BZ17" s="144">
        <f t="shared" si="2"/>
        <v>0</v>
      </c>
      <c r="CA17" s="144">
        <f t="shared" si="2"/>
        <v>0</v>
      </c>
      <c r="CB17" s="144" t="e">
        <f t="shared" si="2"/>
        <v>#DIV/0!</v>
      </c>
      <c r="CC17" s="144" t="e">
        <f t="shared" si="2"/>
        <v>#DIV/0!</v>
      </c>
      <c r="CD17" s="144" t="e">
        <f t="shared" si="2"/>
        <v>#DIV/0!</v>
      </c>
      <c r="CE17" s="144">
        <f t="shared" si="3"/>
        <v>0</v>
      </c>
      <c r="CF17" s="138">
        <v>0</v>
      </c>
      <c r="CG17" s="138">
        <v>0</v>
      </c>
      <c r="CH17" s="138">
        <v>0</v>
      </c>
      <c r="CI17" s="138">
        <v>0</v>
      </c>
      <c r="CJ17" s="138">
        <v>0</v>
      </c>
      <c r="CK17" s="138">
        <v>0</v>
      </c>
      <c r="CL17" s="138">
        <v>0</v>
      </c>
      <c r="CM17" s="138">
        <v>0</v>
      </c>
      <c r="CN17" s="138">
        <v>0</v>
      </c>
      <c r="CO17" s="141">
        <v>11788</v>
      </c>
      <c r="CP17" s="141">
        <v>2079</v>
      </c>
      <c r="CQ17" s="141">
        <v>7077</v>
      </c>
      <c r="CR17" s="141">
        <v>6790</v>
      </c>
      <c r="CS17" s="141">
        <v>13867</v>
      </c>
      <c r="CT17" s="141">
        <v>0</v>
      </c>
      <c r="CU17" s="141">
        <v>0</v>
      </c>
      <c r="CV17" s="141">
        <v>0</v>
      </c>
      <c r="CW17" s="141">
        <v>13867</v>
      </c>
      <c r="CX17" s="145">
        <f t="shared" si="4"/>
        <v>0</v>
      </c>
      <c r="CY17" s="145">
        <f t="shared" si="4"/>
        <v>0</v>
      </c>
      <c r="CZ17" s="145">
        <f t="shared" si="5"/>
        <v>0</v>
      </c>
      <c r="DA17" s="145">
        <f t="shared" si="5"/>
        <v>0</v>
      </c>
      <c r="DB17" s="145">
        <f t="shared" si="5"/>
        <v>0</v>
      </c>
      <c r="DC17" s="145" t="e">
        <f t="shared" si="5"/>
        <v>#DIV/0!</v>
      </c>
      <c r="DD17" s="145" t="e">
        <f t="shared" si="5"/>
        <v>#DIV/0!</v>
      </c>
      <c r="DE17" s="145" t="e">
        <f t="shared" si="5"/>
        <v>#DIV/0!</v>
      </c>
      <c r="DF17" s="145">
        <f t="shared" si="6"/>
        <v>0</v>
      </c>
    </row>
    <row r="18" spans="1:110" ht="22.5">
      <c r="A18" s="72">
        <v>15</v>
      </c>
      <c r="B18" s="194" t="s">
        <v>287</v>
      </c>
      <c r="C18" s="291">
        <v>1</v>
      </c>
      <c r="D18" s="291">
        <v>2</v>
      </c>
      <c r="E18" s="291">
        <v>2</v>
      </c>
      <c r="F18" s="291">
        <v>1</v>
      </c>
      <c r="G18" s="291">
        <v>3</v>
      </c>
      <c r="H18" s="291">
        <v>0</v>
      </c>
      <c r="I18" s="291">
        <v>0</v>
      </c>
      <c r="J18" s="291">
        <v>0</v>
      </c>
      <c r="K18" s="291">
        <v>3</v>
      </c>
      <c r="L18" s="291">
        <v>32286</v>
      </c>
      <c r="M18" s="291">
        <v>3581</v>
      </c>
      <c r="N18" s="291">
        <v>18059</v>
      </c>
      <c r="O18" s="291">
        <v>17808</v>
      </c>
      <c r="P18" s="291">
        <v>35867</v>
      </c>
      <c r="Q18" s="291">
        <v>0</v>
      </c>
      <c r="R18" s="291">
        <v>0</v>
      </c>
      <c r="S18" s="291">
        <v>0</v>
      </c>
      <c r="T18" s="288">
        <f t="shared" si="7"/>
        <v>35867</v>
      </c>
      <c r="U18" s="142">
        <f t="shared" si="0"/>
        <v>3.0973177228520105E-3</v>
      </c>
      <c r="V18" s="142">
        <f t="shared" si="0"/>
        <v>5.585032113934655E-2</v>
      </c>
      <c r="W18" s="142">
        <f t="shared" si="0"/>
        <v>1.1074810343872862E-2</v>
      </c>
      <c r="X18" s="142">
        <f t="shared" si="0"/>
        <v>5.6154537286612766E-3</v>
      </c>
      <c r="Y18" s="142">
        <f t="shared" si="0"/>
        <v>8.3642345331363093E-3</v>
      </c>
      <c r="Z18" s="142" t="e">
        <f t="shared" si="0"/>
        <v>#DIV/0!</v>
      </c>
      <c r="AA18" s="142" t="e">
        <f t="shared" si="0"/>
        <v>#DIV/0!</v>
      </c>
      <c r="AB18" s="142" t="e">
        <f t="shared" si="0"/>
        <v>#DIV/0!</v>
      </c>
      <c r="AC18" s="289">
        <f t="shared" si="8"/>
        <v>8.3642345331363099</v>
      </c>
      <c r="AD18" s="290">
        <v>3</v>
      </c>
      <c r="AE18" s="290">
        <v>0</v>
      </c>
      <c r="AF18" s="290">
        <v>2</v>
      </c>
      <c r="AG18" s="290">
        <v>1</v>
      </c>
      <c r="AH18" s="290">
        <v>3</v>
      </c>
      <c r="AI18" s="290">
        <v>0</v>
      </c>
      <c r="AJ18" s="290">
        <v>0</v>
      </c>
      <c r="AK18" s="290">
        <v>0</v>
      </c>
      <c r="AL18" s="290">
        <v>3</v>
      </c>
      <c r="AM18" s="140">
        <v>32286</v>
      </c>
      <c r="AN18" s="140">
        <v>3581</v>
      </c>
      <c r="AO18" s="140">
        <v>18059</v>
      </c>
      <c r="AP18" s="140">
        <v>17808</v>
      </c>
      <c r="AQ18" s="140">
        <v>35867</v>
      </c>
      <c r="AR18" s="140">
        <v>0</v>
      </c>
      <c r="AS18" s="140">
        <v>0</v>
      </c>
      <c r="AT18" s="140">
        <v>0</v>
      </c>
      <c r="AU18" s="140">
        <v>35867</v>
      </c>
      <c r="AV18" s="143">
        <f t="shared" si="1"/>
        <v>9.2919531685560306E-3</v>
      </c>
      <c r="AW18" s="143">
        <f t="shared" si="1"/>
        <v>0</v>
      </c>
      <c r="AX18" s="143">
        <f t="shared" si="1"/>
        <v>1.1074810343872862E-2</v>
      </c>
      <c r="AY18" s="143">
        <f t="shared" si="1"/>
        <v>5.6154537286612766E-3</v>
      </c>
      <c r="AZ18" s="143">
        <f t="shared" si="1"/>
        <v>8.3642345331363093E-3</v>
      </c>
      <c r="BA18" s="143" t="e">
        <f t="shared" si="1"/>
        <v>#DIV/0!</v>
      </c>
      <c r="BB18" s="143" t="e">
        <f t="shared" si="1"/>
        <v>#DIV/0!</v>
      </c>
      <c r="BC18" s="143" t="e">
        <f t="shared" si="1"/>
        <v>#DIV/0!</v>
      </c>
      <c r="BD18" s="143">
        <f t="shared" si="9"/>
        <v>8.3642345331363099</v>
      </c>
      <c r="BE18" s="137">
        <v>0</v>
      </c>
      <c r="BF18" s="137">
        <v>0</v>
      </c>
      <c r="BG18" s="137">
        <v>0</v>
      </c>
      <c r="BH18" s="137">
        <v>0</v>
      </c>
      <c r="BI18" s="137">
        <v>0</v>
      </c>
      <c r="BJ18" s="137">
        <v>0</v>
      </c>
      <c r="BK18" s="137">
        <v>0</v>
      </c>
      <c r="BL18" s="137">
        <v>0</v>
      </c>
      <c r="BM18" s="137">
        <v>0</v>
      </c>
      <c r="BN18" s="139">
        <v>32286</v>
      </c>
      <c r="BO18" s="139">
        <v>3581</v>
      </c>
      <c r="BP18" s="139">
        <v>18059</v>
      </c>
      <c r="BQ18" s="139">
        <v>17808</v>
      </c>
      <c r="BR18" s="139">
        <v>35867</v>
      </c>
      <c r="BS18" s="139">
        <v>0</v>
      </c>
      <c r="BT18" s="139">
        <v>0</v>
      </c>
      <c r="BU18" s="139">
        <v>0</v>
      </c>
      <c r="BV18" s="139">
        <v>35867</v>
      </c>
      <c r="BW18" s="144">
        <f t="shared" si="2"/>
        <v>0</v>
      </c>
      <c r="BX18" s="144">
        <f t="shared" si="2"/>
        <v>0</v>
      </c>
      <c r="BY18" s="144">
        <f t="shared" si="2"/>
        <v>0</v>
      </c>
      <c r="BZ18" s="144">
        <f t="shared" si="2"/>
        <v>0</v>
      </c>
      <c r="CA18" s="144">
        <f t="shared" si="2"/>
        <v>0</v>
      </c>
      <c r="CB18" s="144" t="e">
        <f t="shared" si="2"/>
        <v>#DIV/0!</v>
      </c>
      <c r="CC18" s="144" t="e">
        <f t="shared" si="2"/>
        <v>#DIV/0!</v>
      </c>
      <c r="CD18" s="144" t="e">
        <f t="shared" si="2"/>
        <v>#DIV/0!</v>
      </c>
      <c r="CE18" s="144">
        <f t="shared" si="3"/>
        <v>0</v>
      </c>
      <c r="CF18" s="138">
        <v>2</v>
      </c>
      <c r="CG18" s="138">
        <v>0</v>
      </c>
      <c r="CH18" s="138">
        <v>0</v>
      </c>
      <c r="CI18" s="138">
        <v>2</v>
      </c>
      <c r="CJ18" s="138">
        <v>2</v>
      </c>
      <c r="CK18" s="138">
        <v>0</v>
      </c>
      <c r="CL18" s="138">
        <v>0</v>
      </c>
      <c r="CM18" s="138">
        <v>0</v>
      </c>
      <c r="CN18" s="138">
        <v>2</v>
      </c>
      <c r="CO18" s="141">
        <v>32286</v>
      </c>
      <c r="CP18" s="141">
        <v>3581</v>
      </c>
      <c r="CQ18" s="141">
        <v>18059</v>
      </c>
      <c r="CR18" s="141">
        <v>17808</v>
      </c>
      <c r="CS18" s="141">
        <v>35867</v>
      </c>
      <c r="CT18" s="141">
        <v>0</v>
      </c>
      <c r="CU18" s="141">
        <v>0</v>
      </c>
      <c r="CV18" s="141">
        <v>0</v>
      </c>
      <c r="CW18" s="141">
        <v>35867</v>
      </c>
      <c r="CX18" s="145">
        <f t="shared" si="4"/>
        <v>6.194635445704021E-3</v>
      </c>
      <c r="CY18" s="145">
        <f t="shared" si="4"/>
        <v>0</v>
      </c>
      <c r="CZ18" s="145">
        <f t="shared" si="5"/>
        <v>0</v>
      </c>
      <c r="DA18" s="145">
        <f t="shared" si="5"/>
        <v>1.1230907457322553E-2</v>
      </c>
      <c r="DB18" s="145">
        <f t="shared" si="5"/>
        <v>5.5761563554242062E-3</v>
      </c>
      <c r="DC18" s="145" t="e">
        <f t="shared" si="5"/>
        <v>#DIV/0!</v>
      </c>
      <c r="DD18" s="145" t="e">
        <f t="shared" si="5"/>
        <v>#DIV/0!</v>
      </c>
      <c r="DE18" s="145" t="e">
        <f t="shared" si="5"/>
        <v>#DIV/0!</v>
      </c>
      <c r="DF18" s="145">
        <f t="shared" si="6"/>
        <v>5.5761563554242057</v>
      </c>
    </row>
    <row r="19" spans="1:110" ht="22.5">
      <c r="A19" s="72">
        <v>16</v>
      </c>
      <c r="B19" s="194" t="s">
        <v>288</v>
      </c>
      <c r="C19" s="291">
        <v>3</v>
      </c>
      <c r="D19" s="291">
        <v>0</v>
      </c>
      <c r="E19" s="291">
        <v>1</v>
      </c>
      <c r="F19" s="291">
        <v>2</v>
      </c>
      <c r="G19" s="291">
        <v>3</v>
      </c>
      <c r="H19" s="291">
        <v>0</v>
      </c>
      <c r="I19" s="291">
        <v>0</v>
      </c>
      <c r="J19" s="291">
        <v>0</v>
      </c>
      <c r="K19" s="291">
        <v>3</v>
      </c>
      <c r="L19" s="291">
        <v>39812</v>
      </c>
      <c r="M19" s="291">
        <v>1001</v>
      </c>
      <c r="N19" s="291">
        <v>20723</v>
      </c>
      <c r="O19" s="291">
        <v>20090</v>
      </c>
      <c r="P19" s="291">
        <v>40813</v>
      </c>
      <c r="Q19" s="291">
        <v>0</v>
      </c>
      <c r="R19" s="291">
        <v>0</v>
      </c>
      <c r="S19" s="291">
        <v>0</v>
      </c>
      <c r="T19" s="288">
        <f t="shared" si="7"/>
        <v>40813</v>
      </c>
      <c r="U19" s="142">
        <f t="shared" si="0"/>
        <v>7.5354164573495424E-3</v>
      </c>
      <c r="V19" s="142">
        <f t="shared" si="0"/>
        <v>0</v>
      </c>
      <c r="W19" s="142">
        <f t="shared" si="0"/>
        <v>4.825556145345751E-3</v>
      </c>
      <c r="X19" s="142">
        <f t="shared" si="0"/>
        <v>9.9552015928322541E-3</v>
      </c>
      <c r="Y19" s="142">
        <f t="shared" si="0"/>
        <v>7.350599073824517E-3</v>
      </c>
      <c r="Z19" s="142" t="e">
        <f t="shared" si="0"/>
        <v>#DIV/0!</v>
      </c>
      <c r="AA19" s="142" t="e">
        <f t="shared" si="0"/>
        <v>#DIV/0!</v>
      </c>
      <c r="AB19" s="142" t="e">
        <f t="shared" si="0"/>
        <v>#DIV/0!</v>
      </c>
      <c r="AC19" s="289">
        <f t="shared" si="8"/>
        <v>7.350599073824517</v>
      </c>
      <c r="AD19" s="290">
        <v>4</v>
      </c>
      <c r="AE19" s="290">
        <v>0</v>
      </c>
      <c r="AF19" s="290">
        <v>2</v>
      </c>
      <c r="AG19" s="290">
        <v>2</v>
      </c>
      <c r="AH19" s="290">
        <v>4</v>
      </c>
      <c r="AI19" s="290">
        <v>0</v>
      </c>
      <c r="AJ19" s="290">
        <v>0</v>
      </c>
      <c r="AK19" s="290">
        <v>0</v>
      </c>
      <c r="AL19" s="290">
        <v>4</v>
      </c>
      <c r="AM19" s="140">
        <v>39812</v>
      </c>
      <c r="AN19" s="140">
        <v>1001</v>
      </c>
      <c r="AO19" s="140">
        <v>20723</v>
      </c>
      <c r="AP19" s="140">
        <v>20090</v>
      </c>
      <c r="AQ19" s="140">
        <v>40813</v>
      </c>
      <c r="AR19" s="140">
        <v>0</v>
      </c>
      <c r="AS19" s="140">
        <v>0</v>
      </c>
      <c r="AT19" s="140">
        <v>0</v>
      </c>
      <c r="AU19" s="140">
        <v>40813</v>
      </c>
      <c r="AV19" s="143">
        <f t="shared" si="1"/>
        <v>1.0047221943132725E-2</v>
      </c>
      <c r="AW19" s="143">
        <f t="shared" si="1"/>
        <v>0</v>
      </c>
      <c r="AX19" s="143">
        <f t="shared" si="1"/>
        <v>9.651112290691502E-3</v>
      </c>
      <c r="AY19" s="143">
        <f t="shared" si="1"/>
        <v>9.9552015928322541E-3</v>
      </c>
      <c r="AZ19" s="143">
        <f t="shared" si="1"/>
        <v>9.8007987650993549E-3</v>
      </c>
      <c r="BA19" s="143" t="e">
        <f t="shared" si="1"/>
        <v>#DIV/0!</v>
      </c>
      <c r="BB19" s="143" t="e">
        <f t="shared" si="1"/>
        <v>#DIV/0!</v>
      </c>
      <c r="BC19" s="143" t="e">
        <f t="shared" si="1"/>
        <v>#DIV/0!</v>
      </c>
      <c r="BD19" s="143">
        <f t="shared" si="9"/>
        <v>9.8007987650993549</v>
      </c>
      <c r="BE19" s="137">
        <v>6</v>
      </c>
      <c r="BF19" s="137">
        <v>0</v>
      </c>
      <c r="BG19" s="137">
        <v>1</v>
      </c>
      <c r="BH19" s="137">
        <v>5</v>
      </c>
      <c r="BI19" s="137">
        <v>6</v>
      </c>
      <c r="BJ19" s="137">
        <v>0</v>
      </c>
      <c r="BK19" s="137">
        <v>0</v>
      </c>
      <c r="BL19" s="137">
        <v>0</v>
      </c>
      <c r="BM19" s="137">
        <v>6</v>
      </c>
      <c r="BN19" s="139">
        <v>39812</v>
      </c>
      <c r="BO19" s="139">
        <v>1001</v>
      </c>
      <c r="BP19" s="139">
        <v>20723</v>
      </c>
      <c r="BQ19" s="139">
        <v>20090</v>
      </c>
      <c r="BR19" s="139">
        <v>40813</v>
      </c>
      <c r="BS19" s="139">
        <v>0</v>
      </c>
      <c r="BT19" s="139">
        <v>0</v>
      </c>
      <c r="BU19" s="139">
        <v>0</v>
      </c>
      <c r="BV19" s="139">
        <v>40813</v>
      </c>
      <c r="BW19" s="144">
        <f t="shared" si="2"/>
        <v>1.5070832914699085E-2</v>
      </c>
      <c r="BX19" s="144">
        <f t="shared" si="2"/>
        <v>0</v>
      </c>
      <c r="BY19" s="144">
        <f t="shared" si="2"/>
        <v>4.825556145345751E-3</v>
      </c>
      <c r="BZ19" s="144">
        <f t="shared" si="2"/>
        <v>2.4888003982080638E-2</v>
      </c>
      <c r="CA19" s="144">
        <f t="shared" si="2"/>
        <v>1.4701198147649034E-2</v>
      </c>
      <c r="CB19" s="144" t="e">
        <f t="shared" si="2"/>
        <v>#DIV/0!</v>
      </c>
      <c r="CC19" s="144" t="e">
        <f t="shared" si="2"/>
        <v>#DIV/0!</v>
      </c>
      <c r="CD19" s="144" t="e">
        <f t="shared" si="2"/>
        <v>#DIV/0!</v>
      </c>
      <c r="CE19" s="144">
        <f t="shared" si="3"/>
        <v>14.701198147649034</v>
      </c>
      <c r="CF19" s="138">
        <v>2</v>
      </c>
      <c r="CG19" s="138">
        <v>0</v>
      </c>
      <c r="CH19" s="138">
        <v>1</v>
      </c>
      <c r="CI19" s="138">
        <v>1</v>
      </c>
      <c r="CJ19" s="138">
        <v>2</v>
      </c>
      <c r="CK19" s="138">
        <v>0</v>
      </c>
      <c r="CL19" s="138">
        <v>0</v>
      </c>
      <c r="CM19" s="138">
        <v>0</v>
      </c>
      <c r="CN19" s="138">
        <v>2</v>
      </c>
      <c r="CO19" s="141">
        <v>39812</v>
      </c>
      <c r="CP19" s="141">
        <v>1001</v>
      </c>
      <c r="CQ19" s="141">
        <v>20723</v>
      </c>
      <c r="CR19" s="141">
        <v>20090</v>
      </c>
      <c r="CS19" s="141">
        <v>40813</v>
      </c>
      <c r="CT19" s="141">
        <v>0</v>
      </c>
      <c r="CU19" s="141">
        <v>0</v>
      </c>
      <c r="CV19" s="141">
        <v>0</v>
      </c>
      <c r="CW19" s="141">
        <v>40813</v>
      </c>
      <c r="CX19" s="145">
        <f t="shared" si="4"/>
        <v>5.0236109715663625E-3</v>
      </c>
      <c r="CY19" s="145">
        <f t="shared" si="4"/>
        <v>0</v>
      </c>
      <c r="CZ19" s="145">
        <f t="shared" si="5"/>
        <v>4.825556145345751E-3</v>
      </c>
      <c r="DA19" s="145">
        <f t="shared" si="5"/>
        <v>4.9776007964161271E-3</v>
      </c>
      <c r="DB19" s="145">
        <f t="shared" si="5"/>
        <v>4.9003993825496774E-3</v>
      </c>
      <c r="DC19" s="145" t="e">
        <f t="shared" si="5"/>
        <v>#DIV/0!</v>
      </c>
      <c r="DD19" s="145" t="e">
        <f t="shared" si="5"/>
        <v>#DIV/0!</v>
      </c>
      <c r="DE19" s="145" t="e">
        <f t="shared" si="5"/>
        <v>#DIV/0!</v>
      </c>
      <c r="DF19" s="145">
        <f t="shared" si="6"/>
        <v>4.9003993825496774</v>
      </c>
    </row>
    <row r="20" spans="1:110" ht="22.5">
      <c r="A20" s="72">
        <v>17</v>
      </c>
      <c r="B20" s="194" t="s">
        <v>289</v>
      </c>
      <c r="C20" s="291">
        <v>1</v>
      </c>
      <c r="D20" s="291">
        <v>0</v>
      </c>
      <c r="E20" s="291">
        <v>0</v>
      </c>
      <c r="F20" s="291">
        <v>1</v>
      </c>
      <c r="G20" s="291">
        <v>0</v>
      </c>
      <c r="H20" s="291">
        <v>0</v>
      </c>
      <c r="I20" s="291">
        <v>0</v>
      </c>
      <c r="J20" s="291">
        <v>1</v>
      </c>
      <c r="K20" s="291">
        <v>1</v>
      </c>
      <c r="L20" s="291">
        <v>14889</v>
      </c>
      <c r="M20" s="291">
        <v>28</v>
      </c>
      <c r="N20" s="291">
        <v>7645</v>
      </c>
      <c r="O20" s="291">
        <v>7272</v>
      </c>
      <c r="P20" s="291">
        <v>0</v>
      </c>
      <c r="Q20" s="291">
        <v>0</v>
      </c>
      <c r="R20" s="291">
        <v>0</v>
      </c>
      <c r="S20" s="291">
        <v>14917</v>
      </c>
      <c r="T20" s="288">
        <f t="shared" si="7"/>
        <v>14917</v>
      </c>
      <c r="U20" s="142">
        <f t="shared" ref="U20:AB25" si="10">C20/L20*100</f>
        <v>6.7163677883000875E-3</v>
      </c>
      <c r="V20" s="142">
        <f t="shared" si="10"/>
        <v>0</v>
      </c>
      <c r="W20" s="142">
        <f t="shared" si="10"/>
        <v>0</v>
      </c>
      <c r="X20" s="142">
        <f t="shared" si="10"/>
        <v>1.375137513751375E-2</v>
      </c>
      <c r="Y20" s="142" t="e">
        <f t="shared" si="10"/>
        <v>#DIV/0!</v>
      </c>
      <c r="Z20" s="142" t="e">
        <f t="shared" si="10"/>
        <v>#DIV/0!</v>
      </c>
      <c r="AA20" s="142" t="e">
        <f t="shared" si="10"/>
        <v>#DIV/0!</v>
      </c>
      <c r="AB20" s="142">
        <f t="shared" si="10"/>
        <v>6.7037608098143063E-3</v>
      </c>
      <c r="AC20" s="289">
        <f t="shared" si="8"/>
        <v>6.7037608098143062</v>
      </c>
      <c r="AD20" s="290">
        <v>2</v>
      </c>
      <c r="AE20" s="290">
        <v>0</v>
      </c>
      <c r="AF20" s="290">
        <v>0</v>
      </c>
      <c r="AG20" s="290">
        <v>2</v>
      </c>
      <c r="AH20" s="290">
        <v>0</v>
      </c>
      <c r="AI20" s="290">
        <v>0</v>
      </c>
      <c r="AJ20" s="290">
        <v>0</v>
      </c>
      <c r="AK20" s="290">
        <v>2</v>
      </c>
      <c r="AL20" s="290">
        <v>2</v>
      </c>
      <c r="AM20" s="140">
        <v>14889</v>
      </c>
      <c r="AN20" s="140">
        <v>28</v>
      </c>
      <c r="AO20" s="140">
        <v>7645</v>
      </c>
      <c r="AP20" s="140">
        <v>7272</v>
      </c>
      <c r="AQ20" s="140">
        <v>0</v>
      </c>
      <c r="AR20" s="140">
        <v>0</v>
      </c>
      <c r="AS20" s="140">
        <v>0</v>
      </c>
      <c r="AT20" s="140">
        <v>14917</v>
      </c>
      <c r="AU20" s="140">
        <v>14917</v>
      </c>
      <c r="AV20" s="143">
        <f t="shared" ref="AV20:BC25" si="11">AD20/AM20*100</f>
        <v>1.3432735576600175E-2</v>
      </c>
      <c r="AW20" s="143">
        <f t="shared" si="11"/>
        <v>0</v>
      </c>
      <c r="AX20" s="143">
        <f t="shared" si="11"/>
        <v>0</v>
      </c>
      <c r="AY20" s="143">
        <f t="shared" si="11"/>
        <v>2.75027502750275E-2</v>
      </c>
      <c r="AZ20" s="143" t="e">
        <f t="shared" si="11"/>
        <v>#DIV/0!</v>
      </c>
      <c r="BA20" s="143" t="e">
        <f t="shared" si="11"/>
        <v>#DIV/0!</v>
      </c>
      <c r="BB20" s="143" t="e">
        <f t="shared" si="11"/>
        <v>#DIV/0!</v>
      </c>
      <c r="BC20" s="143">
        <f t="shared" si="11"/>
        <v>1.3407521619628613E-2</v>
      </c>
      <c r="BD20" s="143">
        <f t="shared" si="9"/>
        <v>13.407521619628612</v>
      </c>
      <c r="BE20" s="137">
        <v>0</v>
      </c>
      <c r="BF20" s="137">
        <v>0</v>
      </c>
      <c r="BG20" s="137">
        <v>0</v>
      </c>
      <c r="BH20" s="137">
        <v>0</v>
      </c>
      <c r="BI20" s="137">
        <v>0</v>
      </c>
      <c r="BJ20" s="137">
        <v>0</v>
      </c>
      <c r="BK20" s="137">
        <v>0</v>
      </c>
      <c r="BL20" s="137">
        <v>0</v>
      </c>
      <c r="BM20" s="137">
        <v>0</v>
      </c>
      <c r="BN20" s="139">
        <v>14889</v>
      </c>
      <c r="BO20" s="139">
        <v>28</v>
      </c>
      <c r="BP20" s="139">
        <v>7645</v>
      </c>
      <c r="BQ20" s="139">
        <v>7272</v>
      </c>
      <c r="BR20" s="139">
        <v>0</v>
      </c>
      <c r="BS20" s="139">
        <v>0</v>
      </c>
      <c r="BT20" s="139">
        <v>0</v>
      </c>
      <c r="BU20" s="139">
        <v>14917</v>
      </c>
      <c r="BV20" s="139">
        <v>14917</v>
      </c>
      <c r="BW20" s="144">
        <f t="shared" si="2"/>
        <v>0</v>
      </c>
      <c r="BX20" s="144">
        <f t="shared" si="2"/>
        <v>0</v>
      </c>
      <c r="BY20" s="144">
        <f t="shared" si="2"/>
        <v>0</v>
      </c>
      <c r="BZ20" s="144">
        <f t="shared" si="2"/>
        <v>0</v>
      </c>
      <c r="CA20" s="144" t="e">
        <f t="shared" si="2"/>
        <v>#DIV/0!</v>
      </c>
      <c r="CB20" s="144" t="e">
        <f t="shared" si="2"/>
        <v>#DIV/0!</v>
      </c>
      <c r="CC20" s="144" t="e">
        <f t="shared" si="2"/>
        <v>#DIV/0!</v>
      </c>
      <c r="CD20" s="144">
        <f t="shared" si="2"/>
        <v>0</v>
      </c>
      <c r="CE20" s="144">
        <f t="shared" si="3"/>
        <v>0</v>
      </c>
      <c r="CF20" s="138">
        <v>0</v>
      </c>
      <c r="CG20" s="138">
        <v>0</v>
      </c>
      <c r="CH20" s="138">
        <v>0</v>
      </c>
      <c r="CI20" s="138">
        <v>0</v>
      </c>
      <c r="CJ20" s="138">
        <v>0</v>
      </c>
      <c r="CK20" s="138">
        <v>0</v>
      </c>
      <c r="CL20" s="138">
        <v>0</v>
      </c>
      <c r="CM20" s="138">
        <v>0</v>
      </c>
      <c r="CN20" s="138">
        <v>0</v>
      </c>
      <c r="CO20" s="141">
        <v>14889</v>
      </c>
      <c r="CP20" s="141">
        <v>28</v>
      </c>
      <c r="CQ20" s="141">
        <v>7645</v>
      </c>
      <c r="CR20" s="141">
        <v>7272</v>
      </c>
      <c r="CS20" s="141">
        <v>0</v>
      </c>
      <c r="CT20" s="141">
        <v>0</v>
      </c>
      <c r="CU20" s="141">
        <v>0</v>
      </c>
      <c r="CV20" s="141">
        <v>14917</v>
      </c>
      <c r="CW20" s="141">
        <v>14917</v>
      </c>
      <c r="CX20" s="145">
        <f t="shared" si="4"/>
        <v>0</v>
      </c>
      <c r="CY20" s="145">
        <f t="shared" si="4"/>
        <v>0</v>
      </c>
      <c r="CZ20" s="145">
        <f t="shared" si="5"/>
        <v>0</v>
      </c>
      <c r="DA20" s="145">
        <f t="shared" si="5"/>
        <v>0</v>
      </c>
      <c r="DB20" s="145" t="e">
        <f t="shared" si="5"/>
        <v>#DIV/0!</v>
      </c>
      <c r="DC20" s="145" t="e">
        <f t="shared" si="5"/>
        <v>#DIV/0!</v>
      </c>
      <c r="DD20" s="145" t="e">
        <f t="shared" si="5"/>
        <v>#DIV/0!</v>
      </c>
      <c r="DE20" s="145">
        <f t="shared" si="5"/>
        <v>0</v>
      </c>
      <c r="DF20" s="145">
        <f t="shared" si="6"/>
        <v>0</v>
      </c>
    </row>
    <row r="21" spans="1:110" ht="22.5">
      <c r="A21" s="72">
        <v>18</v>
      </c>
      <c r="B21" s="194" t="s">
        <v>290</v>
      </c>
      <c r="C21" s="291">
        <v>3</v>
      </c>
      <c r="D21" s="291">
        <v>0</v>
      </c>
      <c r="E21" s="291">
        <v>1</v>
      </c>
      <c r="F21" s="291">
        <v>2</v>
      </c>
      <c r="G21" s="291">
        <v>0</v>
      </c>
      <c r="H21" s="291">
        <v>0</v>
      </c>
      <c r="I21" s="291">
        <v>0</v>
      </c>
      <c r="J21" s="291">
        <v>3</v>
      </c>
      <c r="K21" s="291">
        <v>3</v>
      </c>
      <c r="L21" s="291">
        <v>16838</v>
      </c>
      <c r="M21" s="291">
        <v>339</v>
      </c>
      <c r="N21" s="291">
        <v>8967</v>
      </c>
      <c r="O21" s="291">
        <v>8210</v>
      </c>
      <c r="P21" s="291">
        <v>0</v>
      </c>
      <c r="Q21" s="291">
        <v>0</v>
      </c>
      <c r="R21" s="291">
        <v>0</v>
      </c>
      <c r="S21" s="291">
        <v>17177</v>
      </c>
      <c r="T21" s="288">
        <f t="shared" si="7"/>
        <v>17177</v>
      </c>
      <c r="U21" s="142">
        <f t="shared" si="10"/>
        <v>1.7816842855446016E-2</v>
      </c>
      <c r="V21" s="142">
        <f t="shared" si="10"/>
        <v>0</v>
      </c>
      <c r="W21" s="142">
        <f t="shared" si="10"/>
        <v>1.1152001784320286E-2</v>
      </c>
      <c r="X21" s="142">
        <f t="shared" si="10"/>
        <v>2.4360535931790502E-2</v>
      </c>
      <c r="Y21" s="142" t="e">
        <f t="shared" si="10"/>
        <v>#DIV/0!</v>
      </c>
      <c r="Z21" s="142" t="e">
        <f t="shared" si="10"/>
        <v>#DIV/0!</v>
      </c>
      <c r="AA21" s="142" t="e">
        <f t="shared" si="10"/>
        <v>#DIV/0!</v>
      </c>
      <c r="AB21" s="142">
        <f t="shared" si="10"/>
        <v>1.7465215113232811E-2</v>
      </c>
      <c r="AC21" s="289">
        <f t="shared" si="8"/>
        <v>17.465215113232812</v>
      </c>
      <c r="AD21" s="290">
        <v>1</v>
      </c>
      <c r="AE21" s="290">
        <v>0</v>
      </c>
      <c r="AF21" s="290">
        <v>1</v>
      </c>
      <c r="AG21" s="290">
        <v>0</v>
      </c>
      <c r="AH21" s="290">
        <v>1</v>
      </c>
      <c r="AI21" s="290">
        <v>0</v>
      </c>
      <c r="AJ21" s="290">
        <v>0</v>
      </c>
      <c r="AK21" s="290">
        <v>0</v>
      </c>
      <c r="AL21" s="290">
        <v>1</v>
      </c>
      <c r="AM21" s="140">
        <v>16838</v>
      </c>
      <c r="AN21" s="140">
        <v>339</v>
      </c>
      <c r="AO21" s="140">
        <v>8967</v>
      </c>
      <c r="AP21" s="140">
        <v>8210</v>
      </c>
      <c r="AQ21" s="140">
        <v>0</v>
      </c>
      <c r="AR21" s="140">
        <v>0</v>
      </c>
      <c r="AS21" s="140">
        <v>0</v>
      </c>
      <c r="AT21" s="140">
        <v>17177</v>
      </c>
      <c r="AU21" s="140">
        <v>17177</v>
      </c>
      <c r="AV21" s="143">
        <f t="shared" si="11"/>
        <v>5.9389476184820043E-3</v>
      </c>
      <c r="AW21" s="143">
        <f t="shared" si="11"/>
        <v>0</v>
      </c>
      <c r="AX21" s="143">
        <f t="shared" si="11"/>
        <v>1.1152001784320286E-2</v>
      </c>
      <c r="AY21" s="143">
        <f t="shared" si="11"/>
        <v>0</v>
      </c>
      <c r="AZ21" s="143" t="e">
        <f t="shared" si="11"/>
        <v>#DIV/0!</v>
      </c>
      <c r="BA21" s="143" t="e">
        <f t="shared" si="11"/>
        <v>#DIV/0!</v>
      </c>
      <c r="BB21" s="143" t="e">
        <f t="shared" si="11"/>
        <v>#DIV/0!</v>
      </c>
      <c r="BC21" s="143">
        <f t="shared" si="11"/>
        <v>0</v>
      </c>
      <c r="BD21" s="143">
        <f t="shared" si="9"/>
        <v>5.8217383710776041</v>
      </c>
      <c r="BE21" s="137">
        <v>0</v>
      </c>
      <c r="BF21" s="137">
        <v>0</v>
      </c>
      <c r="BG21" s="137">
        <v>0</v>
      </c>
      <c r="BH21" s="137">
        <v>0</v>
      </c>
      <c r="BI21" s="137">
        <v>0</v>
      </c>
      <c r="BJ21" s="137">
        <v>0</v>
      </c>
      <c r="BK21" s="137">
        <v>0</v>
      </c>
      <c r="BL21" s="137">
        <v>0</v>
      </c>
      <c r="BM21" s="137">
        <v>0</v>
      </c>
      <c r="BN21" s="139">
        <v>16838</v>
      </c>
      <c r="BO21" s="139">
        <v>339</v>
      </c>
      <c r="BP21" s="139">
        <v>8967</v>
      </c>
      <c r="BQ21" s="139">
        <v>8210</v>
      </c>
      <c r="BR21" s="139">
        <v>0</v>
      </c>
      <c r="BS21" s="139">
        <v>0</v>
      </c>
      <c r="BT21" s="139">
        <v>0</v>
      </c>
      <c r="BU21" s="139">
        <v>17177</v>
      </c>
      <c r="BV21" s="139">
        <v>17177</v>
      </c>
      <c r="BW21" s="144">
        <f t="shared" si="2"/>
        <v>0</v>
      </c>
      <c r="BX21" s="144">
        <f t="shared" si="2"/>
        <v>0</v>
      </c>
      <c r="BY21" s="144">
        <f t="shared" si="2"/>
        <v>0</v>
      </c>
      <c r="BZ21" s="144">
        <f t="shared" si="2"/>
        <v>0</v>
      </c>
      <c r="CA21" s="144" t="e">
        <f t="shared" si="2"/>
        <v>#DIV/0!</v>
      </c>
      <c r="CB21" s="144" t="e">
        <f t="shared" si="2"/>
        <v>#DIV/0!</v>
      </c>
      <c r="CC21" s="144" t="e">
        <f t="shared" si="2"/>
        <v>#DIV/0!</v>
      </c>
      <c r="CD21" s="144">
        <f t="shared" si="2"/>
        <v>0</v>
      </c>
      <c r="CE21" s="144">
        <f t="shared" si="3"/>
        <v>0</v>
      </c>
      <c r="CF21" s="138">
        <v>0</v>
      </c>
      <c r="CG21" s="138">
        <v>0</v>
      </c>
      <c r="CH21" s="138">
        <v>0</v>
      </c>
      <c r="CI21" s="138">
        <v>0</v>
      </c>
      <c r="CJ21" s="138">
        <v>0</v>
      </c>
      <c r="CK21" s="138">
        <v>0</v>
      </c>
      <c r="CL21" s="138">
        <v>0</v>
      </c>
      <c r="CM21" s="138">
        <v>0</v>
      </c>
      <c r="CN21" s="138">
        <v>0</v>
      </c>
      <c r="CO21" s="141">
        <v>16838</v>
      </c>
      <c r="CP21" s="141">
        <v>339</v>
      </c>
      <c r="CQ21" s="141">
        <v>8967</v>
      </c>
      <c r="CR21" s="141">
        <v>8210</v>
      </c>
      <c r="CS21" s="141">
        <v>0</v>
      </c>
      <c r="CT21" s="141">
        <v>0</v>
      </c>
      <c r="CU21" s="141">
        <v>0</v>
      </c>
      <c r="CV21" s="141">
        <v>17177</v>
      </c>
      <c r="CW21" s="141">
        <v>17177</v>
      </c>
      <c r="CX21" s="145">
        <f t="shared" si="4"/>
        <v>0</v>
      </c>
      <c r="CY21" s="145">
        <f t="shared" si="4"/>
        <v>0</v>
      </c>
      <c r="CZ21" s="145">
        <f t="shared" si="5"/>
        <v>0</v>
      </c>
      <c r="DA21" s="145">
        <f t="shared" si="5"/>
        <v>0</v>
      </c>
      <c r="DB21" s="145" t="e">
        <f t="shared" si="5"/>
        <v>#DIV/0!</v>
      </c>
      <c r="DC21" s="145" t="e">
        <f t="shared" si="5"/>
        <v>#DIV/0!</v>
      </c>
      <c r="DD21" s="145" t="e">
        <f t="shared" si="5"/>
        <v>#DIV/0!</v>
      </c>
      <c r="DE21" s="145">
        <f t="shared" si="5"/>
        <v>0</v>
      </c>
      <c r="DF21" s="145">
        <f t="shared" si="6"/>
        <v>0</v>
      </c>
    </row>
    <row r="22" spans="1:110" ht="22.5">
      <c r="A22" s="72">
        <v>19</v>
      </c>
      <c r="B22" s="194" t="s">
        <v>291</v>
      </c>
      <c r="C22" s="291">
        <v>2</v>
      </c>
      <c r="D22" s="291">
        <v>1</v>
      </c>
      <c r="E22" s="291">
        <v>0</v>
      </c>
      <c r="F22" s="291">
        <v>3</v>
      </c>
      <c r="G22" s="291">
        <v>3</v>
      </c>
      <c r="H22" s="291">
        <v>0</v>
      </c>
      <c r="I22" s="291">
        <v>0</v>
      </c>
      <c r="J22" s="291">
        <v>0</v>
      </c>
      <c r="K22" s="291">
        <v>3</v>
      </c>
      <c r="L22" s="291">
        <v>39303</v>
      </c>
      <c r="M22" s="291">
        <v>427</v>
      </c>
      <c r="N22" s="291">
        <v>20257</v>
      </c>
      <c r="O22" s="291">
        <v>19473</v>
      </c>
      <c r="P22" s="291">
        <v>39730</v>
      </c>
      <c r="Q22" s="291">
        <v>0</v>
      </c>
      <c r="R22" s="291">
        <v>0</v>
      </c>
      <c r="S22" s="291">
        <v>0</v>
      </c>
      <c r="T22" s="288">
        <f t="shared" si="7"/>
        <v>39730</v>
      </c>
      <c r="U22" s="142">
        <f t="shared" si="10"/>
        <v>5.088670076075618E-3</v>
      </c>
      <c r="V22" s="142">
        <f t="shared" si="10"/>
        <v>0.23419203747072601</v>
      </c>
      <c r="W22" s="142">
        <f t="shared" si="10"/>
        <v>0</v>
      </c>
      <c r="X22" s="142">
        <f t="shared" si="10"/>
        <v>1.5405946695424435E-2</v>
      </c>
      <c r="Y22" s="142">
        <f t="shared" si="10"/>
        <v>7.5509690410269321E-3</v>
      </c>
      <c r="Z22" s="142" t="e">
        <f t="shared" si="10"/>
        <v>#DIV/0!</v>
      </c>
      <c r="AA22" s="142" t="e">
        <f t="shared" si="10"/>
        <v>#DIV/0!</v>
      </c>
      <c r="AB22" s="142" t="e">
        <f t="shared" si="10"/>
        <v>#DIV/0!</v>
      </c>
      <c r="AC22" s="289">
        <f t="shared" si="8"/>
        <v>7.5509690410269314</v>
      </c>
      <c r="AD22" s="290">
        <v>1</v>
      </c>
      <c r="AE22" s="290">
        <v>0</v>
      </c>
      <c r="AF22" s="290">
        <v>1</v>
      </c>
      <c r="AG22" s="290">
        <v>0</v>
      </c>
      <c r="AH22" s="290">
        <v>1</v>
      </c>
      <c r="AI22" s="290">
        <v>0</v>
      </c>
      <c r="AJ22" s="290">
        <v>0</v>
      </c>
      <c r="AK22" s="290">
        <v>0</v>
      </c>
      <c r="AL22" s="290">
        <v>1</v>
      </c>
      <c r="AM22" s="140">
        <v>39303</v>
      </c>
      <c r="AN22" s="140">
        <v>427</v>
      </c>
      <c r="AO22" s="140">
        <v>20257</v>
      </c>
      <c r="AP22" s="140">
        <v>19473</v>
      </c>
      <c r="AQ22" s="140">
        <v>39730</v>
      </c>
      <c r="AR22" s="140">
        <v>0</v>
      </c>
      <c r="AS22" s="140">
        <v>0</v>
      </c>
      <c r="AT22" s="140">
        <v>0</v>
      </c>
      <c r="AU22" s="140">
        <v>39730</v>
      </c>
      <c r="AV22" s="143">
        <f t="shared" si="11"/>
        <v>2.544335038037809E-3</v>
      </c>
      <c r="AW22" s="143">
        <f t="shared" si="11"/>
        <v>0</v>
      </c>
      <c r="AX22" s="143">
        <f t="shared" si="11"/>
        <v>4.9365651379769957E-3</v>
      </c>
      <c r="AY22" s="143">
        <f t="shared" si="11"/>
        <v>0</v>
      </c>
      <c r="AZ22" s="143">
        <f t="shared" si="11"/>
        <v>2.5169896803423106E-3</v>
      </c>
      <c r="BA22" s="143" t="e">
        <f t="shared" si="11"/>
        <v>#DIV/0!</v>
      </c>
      <c r="BB22" s="143" t="e">
        <f t="shared" si="11"/>
        <v>#DIV/0!</v>
      </c>
      <c r="BC22" s="143" t="e">
        <f t="shared" si="11"/>
        <v>#DIV/0!</v>
      </c>
      <c r="BD22" s="143">
        <f t="shared" si="9"/>
        <v>2.5169896803423106</v>
      </c>
      <c r="BE22" s="137">
        <v>2</v>
      </c>
      <c r="BF22" s="137">
        <v>0</v>
      </c>
      <c r="BG22" s="137">
        <v>0</v>
      </c>
      <c r="BH22" s="137">
        <v>2</v>
      </c>
      <c r="BI22" s="137">
        <v>2</v>
      </c>
      <c r="BJ22" s="137">
        <v>0</v>
      </c>
      <c r="BK22" s="137">
        <v>0</v>
      </c>
      <c r="BL22" s="137">
        <v>0</v>
      </c>
      <c r="BM22" s="137">
        <v>2</v>
      </c>
      <c r="BN22" s="139">
        <v>39303</v>
      </c>
      <c r="BO22" s="139">
        <v>427</v>
      </c>
      <c r="BP22" s="139">
        <v>20257</v>
      </c>
      <c r="BQ22" s="139">
        <v>19473</v>
      </c>
      <c r="BR22" s="139">
        <v>39730</v>
      </c>
      <c r="BS22" s="139">
        <v>0</v>
      </c>
      <c r="BT22" s="139">
        <v>0</v>
      </c>
      <c r="BU22" s="139">
        <v>0</v>
      </c>
      <c r="BV22" s="139">
        <v>39730</v>
      </c>
      <c r="BW22" s="144">
        <f t="shared" si="2"/>
        <v>5.088670076075618E-3</v>
      </c>
      <c r="BX22" s="144">
        <f t="shared" si="2"/>
        <v>0</v>
      </c>
      <c r="BY22" s="144">
        <f t="shared" si="2"/>
        <v>0</v>
      </c>
      <c r="BZ22" s="144">
        <f t="shared" si="2"/>
        <v>1.0270631130282955E-2</v>
      </c>
      <c r="CA22" s="144">
        <f t="shared" si="2"/>
        <v>5.0339793606846211E-3</v>
      </c>
      <c r="CB22" s="144" t="e">
        <f t="shared" si="2"/>
        <v>#DIV/0!</v>
      </c>
      <c r="CC22" s="144" t="e">
        <f t="shared" si="2"/>
        <v>#DIV/0!</v>
      </c>
      <c r="CD22" s="144" t="e">
        <f t="shared" si="2"/>
        <v>#DIV/0!</v>
      </c>
      <c r="CE22" s="144">
        <f t="shared" si="3"/>
        <v>5.0339793606846213</v>
      </c>
      <c r="CF22" s="138">
        <v>3</v>
      </c>
      <c r="CG22" s="138">
        <v>2</v>
      </c>
      <c r="CH22" s="138">
        <v>2</v>
      </c>
      <c r="CI22" s="138">
        <v>3</v>
      </c>
      <c r="CJ22" s="138">
        <v>5</v>
      </c>
      <c r="CK22" s="138">
        <v>0</v>
      </c>
      <c r="CL22" s="138">
        <v>0</v>
      </c>
      <c r="CM22" s="138">
        <v>0</v>
      </c>
      <c r="CN22" s="138">
        <v>5</v>
      </c>
      <c r="CO22" s="141">
        <v>39303</v>
      </c>
      <c r="CP22" s="141">
        <v>427</v>
      </c>
      <c r="CQ22" s="141">
        <v>20257</v>
      </c>
      <c r="CR22" s="141">
        <v>19473</v>
      </c>
      <c r="CS22" s="141">
        <v>39730</v>
      </c>
      <c r="CT22" s="141">
        <v>0</v>
      </c>
      <c r="CU22" s="141">
        <v>0</v>
      </c>
      <c r="CV22" s="141">
        <v>0</v>
      </c>
      <c r="CW22" s="141">
        <v>39730</v>
      </c>
      <c r="CX22" s="145">
        <f t="shared" si="4"/>
        <v>7.6330051141134262E-3</v>
      </c>
      <c r="CY22" s="145">
        <f t="shared" si="4"/>
        <v>0.46838407494145201</v>
      </c>
      <c r="CZ22" s="145">
        <f t="shared" si="5"/>
        <v>9.8731302759539914E-3</v>
      </c>
      <c r="DA22" s="145">
        <f t="shared" si="5"/>
        <v>1.5405946695424435E-2</v>
      </c>
      <c r="DB22" s="145">
        <f t="shared" si="5"/>
        <v>1.2584948401711553E-2</v>
      </c>
      <c r="DC22" s="145" t="e">
        <f t="shared" si="5"/>
        <v>#DIV/0!</v>
      </c>
      <c r="DD22" s="145" t="e">
        <f t="shared" si="5"/>
        <v>#DIV/0!</v>
      </c>
      <c r="DE22" s="145" t="e">
        <f t="shared" si="5"/>
        <v>#DIV/0!</v>
      </c>
      <c r="DF22" s="145">
        <f t="shared" si="6"/>
        <v>12.584948401711554</v>
      </c>
    </row>
    <row r="23" spans="1:110" s="294" customFormat="1" ht="22.5">
      <c r="A23" s="476" t="s">
        <v>292</v>
      </c>
      <c r="B23" s="476"/>
      <c r="C23" s="292">
        <f>SUM(C4:C22)</f>
        <v>38</v>
      </c>
      <c r="D23" s="292">
        <f t="shared" ref="D23:I23" si="12">SUM(D4:D22)</f>
        <v>25</v>
      </c>
      <c r="E23" s="292">
        <f t="shared" si="12"/>
        <v>26</v>
      </c>
      <c r="F23" s="292">
        <f t="shared" si="12"/>
        <v>37</v>
      </c>
      <c r="G23" s="292">
        <f t="shared" si="12"/>
        <v>41</v>
      </c>
      <c r="H23" s="292">
        <f t="shared" si="12"/>
        <v>18</v>
      </c>
      <c r="I23" s="292">
        <f t="shared" si="12"/>
        <v>0</v>
      </c>
      <c r="J23" s="292">
        <f t="shared" ref="J23" si="13">SUM(J4:J22)</f>
        <v>4</v>
      </c>
      <c r="K23" s="292">
        <f>SUM(K4:K22)</f>
        <v>63</v>
      </c>
      <c r="L23" s="292">
        <f t="shared" ref="L23:T23" si="14">SUM(L4:L22)</f>
        <v>495898</v>
      </c>
      <c r="M23" s="292">
        <f t="shared" si="14"/>
        <v>58547</v>
      </c>
      <c r="N23" s="292">
        <f t="shared" si="14"/>
        <v>282209</v>
      </c>
      <c r="O23" s="292">
        <f t="shared" si="14"/>
        <v>272236</v>
      </c>
      <c r="P23" s="292">
        <f t="shared" si="14"/>
        <v>390852</v>
      </c>
      <c r="Q23" s="292">
        <f t="shared" si="14"/>
        <v>55308</v>
      </c>
      <c r="R23" s="292">
        <f t="shared" si="14"/>
        <v>0</v>
      </c>
      <c r="S23" s="292">
        <f t="shared" si="14"/>
        <v>108309</v>
      </c>
      <c r="T23" s="292">
        <f t="shared" si="14"/>
        <v>554445</v>
      </c>
      <c r="U23" s="292">
        <f t="shared" si="10"/>
        <v>7.6628661539268166E-3</v>
      </c>
      <c r="V23" s="292">
        <f t="shared" si="10"/>
        <v>4.2700736160691408E-2</v>
      </c>
      <c r="W23" s="292">
        <f t="shared" si="10"/>
        <v>9.2130300592823053E-3</v>
      </c>
      <c r="X23" s="292">
        <f t="shared" si="10"/>
        <v>1.3591148856139526E-2</v>
      </c>
      <c r="Y23" s="292">
        <f t="shared" si="10"/>
        <v>1.0489904106925383E-2</v>
      </c>
      <c r="Z23" s="292">
        <f t="shared" si="10"/>
        <v>3.2545020611846387E-2</v>
      </c>
      <c r="AA23" s="292" t="e">
        <f t="shared" si="10"/>
        <v>#DIV/0!</v>
      </c>
      <c r="AB23" s="292">
        <f t="shared" si="10"/>
        <v>3.6931372277465404E-3</v>
      </c>
      <c r="AC23" s="292">
        <f t="shared" si="8"/>
        <v>11.362714065416768</v>
      </c>
      <c r="AD23" s="292">
        <f>SUM(AD4:AD22)</f>
        <v>34</v>
      </c>
      <c r="AE23" s="292">
        <f t="shared" ref="AE23:AU23" si="15">SUM(AE4:AE22)</f>
        <v>20</v>
      </c>
      <c r="AF23" s="292">
        <f t="shared" si="15"/>
        <v>31</v>
      </c>
      <c r="AG23" s="292">
        <f t="shared" si="15"/>
        <v>23</v>
      </c>
      <c r="AH23" s="292">
        <f t="shared" si="15"/>
        <v>31</v>
      </c>
      <c r="AI23" s="292">
        <f t="shared" si="15"/>
        <v>14</v>
      </c>
      <c r="AJ23" s="292">
        <f t="shared" si="15"/>
        <v>0</v>
      </c>
      <c r="AK23" s="292">
        <f t="shared" si="15"/>
        <v>9</v>
      </c>
      <c r="AL23" s="292">
        <f t="shared" si="15"/>
        <v>54</v>
      </c>
      <c r="AM23" s="292">
        <f t="shared" si="15"/>
        <v>495898</v>
      </c>
      <c r="AN23" s="292">
        <f t="shared" si="15"/>
        <v>58547</v>
      </c>
      <c r="AO23" s="292">
        <f t="shared" si="15"/>
        <v>282209</v>
      </c>
      <c r="AP23" s="292">
        <f t="shared" si="15"/>
        <v>272236</v>
      </c>
      <c r="AQ23" s="292">
        <f t="shared" si="15"/>
        <v>390852</v>
      </c>
      <c r="AR23" s="292">
        <f t="shared" si="15"/>
        <v>55308</v>
      </c>
      <c r="AS23" s="292">
        <f t="shared" si="15"/>
        <v>0</v>
      </c>
      <c r="AT23" s="292">
        <f t="shared" si="15"/>
        <v>108309</v>
      </c>
      <c r="AU23" s="292">
        <f t="shared" si="15"/>
        <v>554469</v>
      </c>
      <c r="AV23" s="293">
        <f t="shared" si="11"/>
        <v>6.856248664039782E-3</v>
      </c>
      <c r="AW23" s="293">
        <f t="shared" si="11"/>
        <v>3.4160588928553129E-2</v>
      </c>
      <c r="AX23" s="293">
        <f t="shared" si="11"/>
        <v>1.0984766609144285E-2</v>
      </c>
      <c r="AY23" s="293">
        <f t="shared" si="11"/>
        <v>8.4485519916542989E-3</v>
      </c>
      <c r="AZ23" s="293">
        <f t="shared" si="11"/>
        <v>7.9313909101143137E-3</v>
      </c>
      <c r="BA23" s="293">
        <f t="shared" si="11"/>
        <v>2.5312793809213856E-2</v>
      </c>
      <c r="BB23" s="293" t="e">
        <f t="shared" si="11"/>
        <v>#DIV/0!</v>
      </c>
      <c r="BC23" s="293">
        <f t="shared" si="11"/>
        <v>8.3095587624297147E-3</v>
      </c>
      <c r="BD23" s="293">
        <f t="shared" si="9"/>
        <v>9.7390476293534896</v>
      </c>
      <c r="BE23" s="292">
        <f>SUM(BE4:BE22)</f>
        <v>32</v>
      </c>
      <c r="BF23" s="292">
        <f t="shared" ref="BF23:BV23" si="16">SUM(BF4:BF22)</f>
        <v>13</v>
      </c>
      <c r="BG23" s="292">
        <f t="shared" si="16"/>
        <v>20</v>
      </c>
      <c r="BH23" s="292">
        <f t="shared" si="16"/>
        <v>25</v>
      </c>
      <c r="BI23" s="292">
        <f t="shared" si="16"/>
        <v>27</v>
      </c>
      <c r="BJ23" s="292">
        <f t="shared" si="16"/>
        <v>13</v>
      </c>
      <c r="BK23" s="292">
        <f t="shared" si="16"/>
        <v>0</v>
      </c>
      <c r="BL23" s="292">
        <f t="shared" si="16"/>
        <v>5</v>
      </c>
      <c r="BM23" s="292">
        <f t="shared" si="16"/>
        <v>45</v>
      </c>
      <c r="BN23" s="292">
        <f t="shared" si="16"/>
        <v>495898</v>
      </c>
      <c r="BO23" s="292">
        <f t="shared" si="16"/>
        <v>58547</v>
      </c>
      <c r="BP23" s="292">
        <f t="shared" si="16"/>
        <v>282209</v>
      </c>
      <c r="BQ23" s="292">
        <f t="shared" si="16"/>
        <v>272236</v>
      </c>
      <c r="BR23" s="292">
        <f t="shared" si="16"/>
        <v>390852</v>
      </c>
      <c r="BS23" s="292">
        <f t="shared" si="16"/>
        <v>55308</v>
      </c>
      <c r="BT23" s="292">
        <f t="shared" si="16"/>
        <v>0</v>
      </c>
      <c r="BU23" s="292">
        <f t="shared" si="16"/>
        <v>108309</v>
      </c>
      <c r="BV23" s="292">
        <f t="shared" si="16"/>
        <v>554469</v>
      </c>
      <c r="BW23" s="293">
        <f t="shared" ref="BW23:CD23" si="17">BE23/BN23*100</f>
        <v>6.4529399190962657E-3</v>
      </c>
      <c r="BX23" s="293">
        <f t="shared" si="17"/>
        <v>2.2204382803559533E-2</v>
      </c>
      <c r="BY23" s="293">
        <f t="shared" si="17"/>
        <v>7.0869461994479271E-3</v>
      </c>
      <c r="BZ23" s="293">
        <f t="shared" si="17"/>
        <v>9.183208686580761E-3</v>
      </c>
      <c r="CA23" s="293">
        <f t="shared" si="17"/>
        <v>6.9079856313898867E-3</v>
      </c>
      <c r="CB23" s="293">
        <f t="shared" si="17"/>
        <v>2.3504737108555725E-2</v>
      </c>
      <c r="CC23" s="293" t="e">
        <f t="shared" si="17"/>
        <v>#DIV/0!</v>
      </c>
      <c r="CD23" s="293">
        <f t="shared" si="17"/>
        <v>4.6164215346831752E-3</v>
      </c>
      <c r="CE23" s="293">
        <f t="shared" si="3"/>
        <v>8.1158730244612425</v>
      </c>
      <c r="CF23" s="292">
        <f>SUM(CF4:CF22)</f>
        <v>32</v>
      </c>
      <c r="CG23" s="292">
        <f t="shared" ref="CG23:CW23" si="18">SUM(CG4:CG22)</f>
        <v>13</v>
      </c>
      <c r="CH23" s="292">
        <f t="shared" si="18"/>
        <v>23</v>
      </c>
      <c r="CI23" s="292">
        <f t="shared" si="18"/>
        <v>22</v>
      </c>
      <c r="CJ23" s="292">
        <f t="shared" si="18"/>
        <v>38</v>
      </c>
      <c r="CK23" s="292">
        <f t="shared" si="18"/>
        <v>5</v>
      </c>
      <c r="CL23" s="292">
        <f t="shared" si="18"/>
        <v>0</v>
      </c>
      <c r="CM23" s="292">
        <f t="shared" si="18"/>
        <v>2</v>
      </c>
      <c r="CN23" s="292">
        <f t="shared" si="18"/>
        <v>45</v>
      </c>
      <c r="CO23" s="292">
        <f t="shared" si="18"/>
        <v>495898</v>
      </c>
      <c r="CP23" s="292">
        <f t="shared" si="18"/>
        <v>58547</v>
      </c>
      <c r="CQ23" s="292">
        <f t="shared" si="18"/>
        <v>282209</v>
      </c>
      <c r="CR23" s="292">
        <f t="shared" si="18"/>
        <v>272236</v>
      </c>
      <c r="CS23" s="292">
        <f t="shared" si="18"/>
        <v>390852</v>
      </c>
      <c r="CT23" s="292">
        <f t="shared" si="18"/>
        <v>55308</v>
      </c>
      <c r="CU23" s="292">
        <f t="shared" si="18"/>
        <v>0</v>
      </c>
      <c r="CV23" s="292">
        <f t="shared" si="18"/>
        <v>108309</v>
      </c>
      <c r="CW23" s="292">
        <f t="shared" si="18"/>
        <v>554469</v>
      </c>
      <c r="CX23" s="293">
        <f t="shared" ref="CX23:DF25" si="19">CF23/CO23*100</f>
        <v>6.4529399190962657E-3</v>
      </c>
      <c r="CY23" s="293">
        <f t="shared" si="19"/>
        <v>2.2204382803559533E-2</v>
      </c>
      <c r="CZ23" s="293">
        <f t="shared" si="19"/>
        <v>8.1499881293651162E-3</v>
      </c>
      <c r="DA23" s="293">
        <f t="shared" si="19"/>
        <v>8.0812236441910705E-3</v>
      </c>
      <c r="DB23" s="293">
        <f t="shared" si="19"/>
        <v>9.7223501478820636E-3</v>
      </c>
      <c r="DC23" s="293">
        <f t="shared" si="19"/>
        <v>9.040283503290664E-3</v>
      </c>
      <c r="DD23" s="293" t="e">
        <f t="shared" si="19"/>
        <v>#DIV/0!</v>
      </c>
      <c r="DE23" s="293">
        <f t="shared" si="19"/>
        <v>1.8465686138732702E-3</v>
      </c>
      <c r="DF23" s="293">
        <f>CN23/CW23*100000</f>
        <v>8.1158730244612425</v>
      </c>
    </row>
    <row r="24" spans="1:110" ht="22.5">
      <c r="A24" s="476" t="s">
        <v>67</v>
      </c>
      <c r="B24" s="476" t="s">
        <v>67</v>
      </c>
      <c r="C24" s="136">
        <v>219</v>
      </c>
      <c r="D24" s="136">
        <v>149</v>
      </c>
      <c r="E24" s="136">
        <v>168</v>
      </c>
      <c r="F24" s="136">
        <v>200</v>
      </c>
      <c r="G24" s="136">
        <v>273</v>
      </c>
      <c r="H24" s="136">
        <v>69</v>
      </c>
      <c r="I24" s="136">
        <v>0</v>
      </c>
      <c r="J24" s="136">
        <v>26</v>
      </c>
      <c r="K24" s="136">
        <v>368</v>
      </c>
      <c r="L24" s="136">
        <v>1923276</v>
      </c>
      <c r="M24" s="136">
        <v>340018</v>
      </c>
      <c r="N24" s="136">
        <v>1169518</v>
      </c>
      <c r="O24" s="136">
        <v>1093776</v>
      </c>
      <c r="P24" s="136">
        <v>1689433</v>
      </c>
      <c r="Q24" s="136">
        <v>239922</v>
      </c>
      <c r="R24" s="136">
        <v>0</v>
      </c>
      <c r="S24" s="136">
        <v>333903</v>
      </c>
      <c r="T24" s="136">
        <v>2263291</v>
      </c>
      <c r="U24" s="136">
        <f t="shared" si="10"/>
        <v>1.1386821236265622E-2</v>
      </c>
      <c r="V24" s="136">
        <f t="shared" si="10"/>
        <v>4.3821209465381247E-2</v>
      </c>
      <c r="W24" s="136">
        <f t="shared" si="10"/>
        <v>1.4364892203454755E-2</v>
      </c>
      <c r="X24" s="136">
        <f t="shared" si="10"/>
        <v>1.8285279618495926E-2</v>
      </c>
      <c r="Y24" s="136">
        <f t="shared" si="10"/>
        <v>1.6159267635946498E-2</v>
      </c>
      <c r="Z24" s="136">
        <f t="shared" si="10"/>
        <v>2.8759346787706006E-2</v>
      </c>
      <c r="AA24" s="136" t="e">
        <f t="shared" si="10"/>
        <v>#DIV/0!</v>
      </c>
      <c r="AB24" s="136">
        <f t="shared" si="10"/>
        <v>7.7866925424449609E-3</v>
      </c>
      <c r="AC24" s="136">
        <f t="shared" si="8"/>
        <v>16.259508830282982</v>
      </c>
      <c r="AD24" s="136">
        <v>217</v>
      </c>
      <c r="AE24" s="136">
        <v>119</v>
      </c>
      <c r="AF24" s="136">
        <v>152</v>
      </c>
      <c r="AG24" s="136">
        <v>184</v>
      </c>
      <c r="AH24" s="136">
        <v>242</v>
      </c>
      <c r="AI24" s="136">
        <v>77</v>
      </c>
      <c r="AJ24" s="136">
        <v>0</v>
      </c>
      <c r="AK24" s="136">
        <v>17</v>
      </c>
      <c r="AL24" s="136">
        <v>336</v>
      </c>
      <c r="AM24" s="136">
        <v>2113426</v>
      </c>
      <c r="AN24" s="136">
        <v>426981</v>
      </c>
      <c r="AO24" s="136">
        <v>1305260</v>
      </c>
      <c r="AP24" s="136">
        <v>1235147</v>
      </c>
      <c r="AQ24" s="136">
        <v>1910055</v>
      </c>
      <c r="AR24" s="136">
        <v>264666</v>
      </c>
      <c r="AS24" s="136">
        <v>0</v>
      </c>
      <c r="AT24" s="136">
        <v>365648</v>
      </c>
      <c r="AU24" s="136">
        <v>2540407</v>
      </c>
      <c r="AV24" s="148">
        <f t="shared" si="11"/>
        <v>1.0267688577693281E-2</v>
      </c>
      <c r="AW24" s="148">
        <f t="shared" si="11"/>
        <v>2.7870092580231907E-2</v>
      </c>
      <c r="AX24" s="148">
        <f t="shared" si="11"/>
        <v>1.1645189464168058E-2</v>
      </c>
      <c r="AY24" s="148">
        <f t="shared" si="11"/>
        <v>1.4897012258459925E-2</v>
      </c>
      <c r="AZ24" s="148">
        <f t="shared" si="11"/>
        <v>1.2669792231113764E-2</v>
      </c>
      <c r="BA24" s="148">
        <f t="shared" si="11"/>
        <v>2.9093272275245028E-2</v>
      </c>
      <c r="BB24" s="148" t="e">
        <f t="shared" si="11"/>
        <v>#DIV/0!</v>
      </c>
      <c r="BC24" s="148">
        <f t="shared" si="11"/>
        <v>4.6492801820329933E-3</v>
      </c>
      <c r="BD24" s="148">
        <f t="shared" si="9"/>
        <v>13.226227136045523</v>
      </c>
      <c r="BE24" s="136">
        <v>139</v>
      </c>
      <c r="BF24" s="136">
        <v>111</v>
      </c>
      <c r="BG24" s="136">
        <v>117</v>
      </c>
      <c r="BH24" s="136">
        <v>133</v>
      </c>
      <c r="BI24" s="136">
        <v>171</v>
      </c>
      <c r="BJ24" s="136">
        <v>60</v>
      </c>
      <c r="BK24" s="136">
        <v>0</v>
      </c>
      <c r="BL24" s="136">
        <v>19</v>
      </c>
      <c r="BM24" s="136">
        <v>250</v>
      </c>
      <c r="BN24" s="136">
        <v>2277352</v>
      </c>
      <c r="BO24" s="136">
        <v>484588</v>
      </c>
      <c r="BP24" s="136">
        <v>1401687</v>
      </c>
      <c r="BQ24" s="136">
        <v>1360253</v>
      </c>
      <c r="BR24" s="136">
        <v>2099008</v>
      </c>
      <c r="BS24" s="136">
        <v>278076</v>
      </c>
      <c r="BT24" s="136">
        <v>0</v>
      </c>
      <c r="BU24" s="136">
        <v>384818</v>
      </c>
      <c r="BV24" s="136">
        <v>2761941</v>
      </c>
      <c r="BW24" s="136">
        <v>139</v>
      </c>
      <c r="BX24" s="136">
        <v>111</v>
      </c>
      <c r="BY24" s="136">
        <v>117</v>
      </c>
      <c r="BZ24" s="136">
        <v>133</v>
      </c>
      <c r="CA24" s="136">
        <v>171</v>
      </c>
      <c r="CB24" s="136">
        <v>60</v>
      </c>
      <c r="CC24" s="136">
        <v>0</v>
      </c>
      <c r="CD24" s="136">
        <v>19</v>
      </c>
      <c r="CE24" s="136"/>
      <c r="CF24" s="136">
        <v>129</v>
      </c>
      <c r="CG24" s="136">
        <v>117</v>
      </c>
      <c r="CH24" s="136">
        <v>114</v>
      </c>
      <c r="CI24" s="136">
        <v>132</v>
      </c>
      <c r="CJ24" s="136">
        <v>174</v>
      </c>
      <c r="CK24" s="136">
        <v>46</v>
      </c>
      <c r="CL24" s="136">
        <v>0</v>
      </c>
      <c r="CM24" s="136">
        <v>26</v>
      </c>
      <c r="CN24" s="136">
        <v>246</v>
      </c>
      <c r="CO24" s="136">
        <v>3022159</v>
      </c>
      <c r="CP24" s="136">
        <v>700371</v>
      </c>
      <c r="CQ24" s="136">
        <v>1816222</v>
      </c>
      <c r="CR24" s="136">
        <v>1906308</v>
      </c>
      <c r="CS24" s="136">
        <v>2963322</v>
      </c>
      <c r="CT24" s="136">
        <v>328262</v>
      </c>
      <c r="CU24" s="136">
        <v>0</v>
      </c>
      <c r="CV24" s="136">
        <v>430894</v>
      </c>
      <c r="CW24" s="136">
        <v>3722530</v>
      </c>
      <c r="CX24" s="148">
        <f t="shared" si="19"/>
        <v>4.2684716456017034E-3</v>
      </c>
      <c r="CY24" s="148">
        <f t="shared" si="19"/>
        <v>1.6705431835412947E-2</v>
      </c>
      <c r="CZ24" s="148">
        <f t="shared" si="19"/>
        <v>6.2767657257758137E-3</v>
      </c>
      <c r="DA24" s="148">
        <f t="shared" si="19"/>
        <v>6.9243794811751297E-3</v>
      </c>
      <c r="DB24" s="148">
        <f t="shared" si="19"/>
        <v>5.8717884860302058E-3</v>
      </c>
      <c r="DC24" s="148">
        <f t="shared" si="19"/>
        <v>1.4013196775746202E-2</v>
      </c>
      <c r="DD24" s="148" t="e">
        <f t="shared" si="19"/>
        <v>#DIV/0!</v>
      </c>
      <c r="DE24" s="148">
        <f t="shared" si="19"/>
        <v>6.0339665903911405E-3</v>
      </c>
      <c r="DF24" s="148">
        <f t="shared" si="19"/>
        <v>6.6084087972427359E-3</v>
      </c>
    </row>
    <row r="25" spans="1:110" ht="22.5">
      <c r="A25" s="476" t="s">
        <v>68</v>
      </c>
      <c r="B25" s="476"/>
      <c r="C25" s="136"/>
      <c r="D25" s="136"/>
      <c r="E25" s="136"/>
      <c r="F25" s="136"/>
      <c r="G25" s="136"/>
      <c r="H25" s="136"/>
      <c r="I25" s="136"/>
      <c r="J25" s="136"/>
      <c r="K25" s="136"/>
      <c r="L25" s="136"/>
      <c r="M25" s="136"/>
      <c r="N25" s="136"/>
      <c r="O25" s="136"/>
      <c r="P25" s="136"/>
      <c r="Q25" s="136"/>
      <c r="R25" s="136"/>
      <c r="S25" s="136"/>
      <c r="T25" s="136"/>
      <c r="U25" s="136" t="e">
        <f t="shared" si="10"/>
        <v>#DIV/0!</v>
      </c>
      <c r="V25" s="136" t="e">
        <f t="shared" si="10"/>
        <v>#DIV/0!</v>
      </c>
      <c r="W25" s="136" t="e">
        <f t="shared" si="10"/>
        <v>#DIV/0!</v>
      </c>
      <c r="X25" s="136" t="e">
        <f t="shared" si="10"/>
        <v>#DIV/0!</v>
      </c>
      <c r="Y25" s="136" t="e">
        <f t="shared" si="10"/>
        <v>#DIV/0!</v>
      </c>
      <c r="Z25" s="136" t="e">
        <f t="shared" si="10"/>
        <v>#DIV/0!</v>
      </c>
      <c r="AA25" s="136" t="e">
        <f t="shared" si="10"/>
        <v>#DIV/0!</v>
      </c>
      <c r="AB25" s="136" t="e">
        <f t="shared" si="10"/>
        <v>#DIV/0!</v>
      </c>
      <c r="AC25" s="136" t="e">
        <f t="shared" si="8"/>
        <v>#DIV/0!</v>
      </c>
      <c r="AD25" s="136"/>
      <c r="AE25" s="136"/>
      <c r="AF25" s="136"/>
      <c r="AG25" s="136"/>
      <c r="AH25" s="136"/>
      <c r="AI25" s="136"/>
      <c r="AJ25" s="136"/>
      <c r="AK25" s="136"/>
      <c r="AL25" s="136"/>
      <c r="AM25" s="136"/>
      <c r="AN25" s="136"/>
      <c r="AO25" s="136"/>
      <c r="AP25" s="136"/>
      <c r="AQ25" s="136"/>
      <c r="AR25" s="136"/>
      <c r="AS25" s="136"/>
      <c r="AT25" s="136"/>
      <c r="AU25" s="136"/>
      <c r="AV25" s="148" t="e">
        <f t="shared" si="11"/>
        <v>#DIV/0!</v>
      </c>
      <c r="AW25" s="148" t="e">
        <f t="shared" si="11"/>
        <v>#DIV/0!</v>
      </c>
      <c r="AX25" s="148" t="e">
        <f t="shared" si="11"/>
        <v>#DIV/0!</v>
      </c>
      <c r="AY25" s="148" t="e">
        <f t="shared" si="11"/>
        <v>#DIV/0!</v>
      </c>
      <c r="AZ25" s="148" t="e">
        <f t="shared" si="11"/>
        <v>#DIV/0!</v>
      </c>
      <c r="BA25" s="148" t="e">
        <f t="shared" si="11"/>
        <v>#DIV/0!</v>
      </c>
      <c r="BB25" s="148" t="e">
        <f t="shared" si="11"/>
        <v>#DIV/0!</v>
      </c>
      <c r="BC25" s="148" t="e">
        <f t="shared" si="11"/>
        <v>#DIV/0!</v>
      </c>
      <c r="BD25" s="148" t="e">
        <f t="shared" si="9"/>
        <v>#DIV/0!</v>
      </c>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48" t="e">
        <f t="shared" si="19"/>
        <v>#DIV/0!</v>
      </c>
      <c r="CY25" s="148" t="e">
        <f t="shared" si="19"/>
        <v>#DIV/0!</v>
      </c>
      <c r="CZ25" s="148" t="e">
        <f t="shared" si="19"/>
        <v>#DIV/0!</v>
      </c>
      <c r="DA25" s="148" t="e">
        <f t="shared" si="19"/>
        <v>#DIV/0!</v>
      </c>
      <c r="DB25" s="148" t="e">
        <f t="shared" si="19"/>
        <v>#DIV/0!</v>
      </c>
      <c r="DC25" s="148" t="e">
        <f t="shared" si="19"/>
        <v>#DIV/0!</v>
      </c>
      <c r="DD25" s="148" t="e">
        <f t="shared" si="19"/>
        <v>#DIV/0!</v>
      </c>
      <c r="DE25" s="148" t="e">
        <f t="shared" si="19"/>
        <v>#DIV/0!</v>
      </c>
      <c r="DF25" s="148" t="e">
        <f t="shared" si="19"/>
        <v>#DIV/0!</v>
      </c>
    </row>
    <row r="26" spans="1:110" s="149" customFormat="1">
      <c r="A26" s="73"/>
      <c r="B26" s="73"/>
      <c r="U26" s="150"/>
      <c r="V26" s="150"/>
      <c r="W26" s="150"/>
      <c r="X26" s="150"/>
      <c r="Y26" s="150"/>
      <c r="Z26" s="150"/>
      <c r="AA26" s="150"/>
      <c r="AB26" s="150"/>
      <c r="AC26" s="150"/>
    </row>
    <row r="27" spans="1:110" s="149" customFormat="1">
      <c r="A27" s="73"/>
      <c r="B27" s="73"/>
      <c r="U27" s="150"/>
      <c r="V27" s="150"/>
      <c r="W27" s="150"/>
      <c r="X27" s="150"/>
      <c r="Y27" s="150"/>
      <c r="Z27" s="150"/>
      <c r="AA27" s="150"/>
      <c r="AB27" s="150"/>
      <c r="AC27" s="150"/>
    </row>
    <row r="28" spans="1:110" s="149" customFormat="1">
      <c r="A28" s="73"/>
      <c r="B28" s="73"/>
    </row>
    <row r="29" spans="1:110" s="149" customFormat="1">
      <c r="A29" s="73"/>
      <c r="B29" s="73"/>
    </row>
    <row r="30" spans="1:110" s="149" customFormat="1">
      <c r="A30" s="73"/>
      <c r="B30" s="73"/>
    </row>
    <row r="31" spans="1:110" s="149" customFormat="1">
      <c r="A31" s="73"/>
      <c r="B31" s="73"/>
    </row>
    <row r="32" spans="1:110" s="149" customFormat="1">
      <c r="A32" s="73"/>
      <c r="B32" s="73"/>
    </row>
    <row r="33" spans="1:2" s="149" customFormat="1">
      <c r="A33" s="73"/>
      <c r="B33" s="73"/>
    </row>
    <row r="34" spans="1:2" s="149" customFormat="1">
      <c r="A34" s="73"/>
      <c r="B34" s="73"/>
    </row>
    <row r="35" spans="1:2" s="149" customFormat="1">
      <c r="A35" s="73"/>
      <c r="B35" s="73"/>
    </row>
    <row r="36" spans="1:2" s="149" customFormat="1">
      <c r="A36" s="73"/>
      <c r="B36" s="73"/>
    </row>
    <row r="37" spans="1:2" s="149" customFormat="1">
      <c r="A37" s="73"/>
      <c r="B37" s="73"/>
    </row>
    <row r="38" spans="1:2" s="149" customFormat="1">
      <c r="A38" s="73"/>
      <c r="B38" s="73"/>
    </row>
    <row r="39" spans="1:2" s="149" customFormat="1">
      <c r="A39" s="73"/>
      <c r="B39" s="73"/>
    </row>
    <row r="40" spans="1:2" s="149" customFormat="1">
      <c r="A40" s="73"/>
      <c r="B40" s="73"/>
    </row>
    <row r="41" spans="1:2" s="149" customFormat="1">
      <c r="A41" s="73"/>
      <c r="B41" s="73"/>
    </row>
    <row r="42" spans="1:2" s="149" customFormat="1">
      <c r="A42" s="73"/>
      <c r="B42" s="73"/>
    </row>
    <row r="43" spans="1:2" s="149" customFormat="1">
      <c r="A43" s="73"/>
      <c r="B43" s="73"/>
    </row>
    <row r="44" spans="1:2" s="149" customFormat="1">
      <c r="A44" s="73"/>
      <c r="B44" s="73"/>
    </row>
    <row r="45" spans="1:2" s="149" customFormat="1">
      <c r="A45" s="73"/>
      <c r="B45" s="73"/>
    </row>
    <row r="46" spans="1:2" s="149" customFormat="1">
      <c r="A46" s="73"/>
      <c r="B46" s="73"/>
    </row>
    <row r="47" spans="1:2" s="149" customFormat="1">
      <c r="A47" s="73"/>
      <c r="B47" s="73"/>
    </row>
    <row r="48" spans="1:2" s="149" customFormat="1">
      <c r="A48" s="73"/>
      <c r="B48" s="73"/>
    </row>
    <row r="49" spans="1:2" s="149" customFormat="1">
      <c r="A49" s="73"/>
      <c r="B49" s="73"/>
    </row>
    <row r="50" spans="1:2" s="149" customFormat="1">
      <c r="A50" s="73"/>
      <c r="B50" s="73"/>
    </row>
    <row r="51" spans="1:2" s="149" customFormat="1">
      <c r="A51" s="73"/>
      <c r="B51" s="73"/>
    </row>
    <row r="52" spans="1:2" s="149" customFormat="1">
      <c r="A52" s="73"/>
      <c r="B52" s="73"/>
    </row>
    <row r="53" spans="1:2" s="149" customFormat="1">
      <c r="A53" s="73"/>
      <c r="B53" s="73"/>
    </row>
    <row r="54" spans="1:2" s="149" customFormat="1">
      <c r="A54" s="73"/>
      <c r="B54" s="73"/>
    </row>
    <row r="55" spans="1:2" s="149" customFormat="1">
      <c r="A55" s="73"/>
      <c r="B55" s="73"/>
    </row>
    <row r="56" spans="1:2" s="149" customFormat="1">
      <c r="A56" s="73"/>
      <c r="B56" s="73"/>
    </row>
    <row r="57" spans="1:2" s="149" customFormat="1">
      <c r="A57" s="73"/>
      <c r="B57" s="73"/>
    </row>
    <row r="58" spans="1:2" s="149" customFormat="1">
      <c r="A58" s="73"/>
      <c r="B58" s="73"/>
    </row>
    <row r="59" spans="1:2" s="149" customFormat="1">
      <c r="A59" s="73"/>
      <c r="B59" s="73"/>
    </row>
    <row r="60" spans="1:2" s="149" customFormat="1">
      <c r="A60" s="73"/>
      <c r="B60" s="73"/>
    </row>
    <row r="61" spans="1:2" s="149" customFormat="1">
      <c r="A61" s="73"/>
      <c r="B61" s="73"/>
    </row>
    <row r="62" spans="1:2" s="149" customFormat="1">
      <c r="A62" s="73"/>
      <c r="B62" s="73"/>
    </row>
    <row r="63" spans="1:2" s="149" customFormat="1">
      <c r="A63" s="73"/>
      <c r="B63" s="73"/>
    </row>
    <row r="64" spans="1:2" s="149" customFormat="1">
      <c r="A64" s="73"/>
      <c r="B64" s="73"/>
    </row>
    <row r="65" spans="1:2" s="149" customFormat="1">
      <c r="A65" s="73"/>
      <c r="B65" s="73"/>
    </row>
    <row r="66" spans="1:2" s="149" customFormat="1">
      <c r="A66" s="73"/>
      <c r="B66" s="73"/>
    </row>
    <row r="67" spans="1:2" s="149" customFormat="1">
      <c r="A67" s="73"/>
      <c r="B67" s="73"/>
    </row>
    <row r="68" spans="1:2" s="149" customFormat="1">
      <c r="A68" s="73"/>
      <c r="B68" s="73"/>
    </row>
    <row r="69" spans="1:2" s="149" customFormat="1">
      <c r="A69" s="73"/>
      <c r="B69" s="73"/>
    </row>
    <row r="70" spans="1:2" s="149" customFormat="1">
      <c r="A70" s="73"/>
      <c r="B70" s="73"/>
    </row>
    <row r="71" spans="1:2" s="149" customFormat="1">
      <c r="A71" s="73"/>
      <c r="B71" s="73"/>
    </row>
    <row r="72" spans="1:2" s="149" customFormat="1">
      <c r="A72" s="73"/>
      <c r="B72" s="73"/>
    </row>
    <row r="73" spans="1:2" s="149" customFormat="1">
      <c r="A73" s="73"/>
      <c r="B73" s="73"/>
    </row>
    <row r="74" spans="1:2" s="149" customFormat="1">
      <c r="A74" s="73"/>
      <c r="B74" s="73"/>
    </row>
  </sheetData>
  <mergeCells count="45">
    <mergeCell ref="DB2:DE2"/>
    <mergeCell ref="DF2:DF3"/>
    <mergeCell ref="A23:B23"/>
    <mergeCell ref="A24:B24"/>
    <mergeCell ref="A25:B25"/>
    <mergeCell ref="CJ2:CM2"/>
    <mergeCell ref="CN2:CN3"/>
    <mergeCell ref="CO2:CR2"/>
    <mergeCell ref="CS2:CV2"/>
    <mergeCell ref="CW2:CW3"/>
    <mergeCell ref="CX2:DA2"/>
    <mergeCell ref="BR2:BU2"/>
    <mergeCell ref="BV2:BV3"/>
    <mergeCell ref="BW2:BZ2"/>
    <mergeCell ref="CA2:CD2"/>
    <mergeCell ref="CE2:CE3"/>
    <mergeCell ref="AU2:AU3"/>
    <mergeCell ref="CF2:CI2"/>
    <mergeCell ref="AZ2:BC2"/>
    <mergeCell ref="BD2:BD3"/>
    <mergeCell ref="BE2:BH2"/>
    <mergeCell ref="BI2:BL2"/>
    <mergeCell ref="BM2:BM3"/>
    <mergeCell ref="BN2:BQ2"/>
    <mergeCell ref="AD2:AG2"/>
    <mergeCell ref="AH2:AK2"/>
    <mergeCell ref="AL2:AL3"/>
    <mergeCell ref="AM2:AP2"/>
    <mergeCell ref="AQ2:AT2"/>
    <mergeCell ref="C1:AC1"/>
    <mergeCell ref="AD1:BD1"/>
    <mergeCell ref="BE1:CE1"/>
    <mergeCell ref="CF1:DF1"/>
    <mergeCell ref="A2:A3"/>
    <mergeCell ref="B2:B3"/>
    <mergeCell ref="C2:F2"/>
    <mergeCell ref="G2:J2"/>
    <mergeCell ref="K2:K3"/>
    <mergeCell ref="L2:O2"/>
    <mergeCell ref="AV2:AY2"/>
    <mergeCell ref="P2:S2"/>
    <mergeCell ref="T2:T3"/>
    <mergeCell ref="U2:X2"/>
    <mergeCell ref="Y2:AB2"/>
    <mergeCell ref="AC2:AC3"/>
  </mergeCell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74"/>
  <sheetViews>
    <sheetView rightToLeft="1" topLeftCell="DB1" zoomScale="70" zoomScaleNormal="70" workbookViewId="0">
      <selection activeCell="EC24" sqref="EC24"/>
    </sheetView>
  </sheetViews>
  <sheetFormatPr defaultRowHeight="15.75"/>
  <cols>
    <col min="2" max="2" width="25.875" customWidth="1"/>
    <col min="3" max="12" width="8" customWidth="1"/>
    <col min="13" max="13" width="11.5" customWidth="1"/>
    <col min="14" max="14" width="10.125" customWidth="1"/>
    <col min="15" max="15" width="9.625" customWidth="1"/>
    <col min="16" max="16" width="9.375" customWidth="1"/>
    <col min="17" max="19" width="8" customWidth="1"/>
    <col min="20" max="20" width="12" customWidth="1"/>
    <col min="21" max="23" width="8" customWidth="1"/>
    <col min="24" max="24" width="11.5" customWidth="1"/>
    <col min="25" max="34" width="8" customWidth="1"/>
    <col min="35" max="35" width="11.5" customWidth="1"/>
    <col min="36" max="79" width="8" customWidth="1"/>
    <col min="80" max="81" width="10.125" customWidth="1"/>
    <col min="82" max="82" width="9.5" customWidth="1"/>
    <col min="83" max="83" width="8" customWidth="1"/>
    <col min="84" max="84" width="10.875" customWidth="1"/>
    <col min="85" max="85" width="8" customWidth="1"/>
    <col min="86" max="86" width="10.125" customWidth="1"/>
    <col min="87" max="89" width="8" customWidth="1"/>
    <col min="90" max="90" width="10.125" customWidth="1"/>
    <col min="91" max="91" width="10.625" customWidth="1"/>
    <col min="92" max="101" width="8" customWidth="1"/>
    <col min="102" max="111" width="8.125" customWidth="1"/>
    <col min="112" max="112" width="32.5" customWidth="1"/>
    <col min="113" max="113" width="16.375" customWidth="1"/>
    <col min="114" max="114" width="12.125" customWidth="1"/>
    <col min="115" max="115" width="13.625" customWidth="1"/>
    <col min="116" max="116" width="11.375" customWidth="1"/>
    <col min="117" max="117" width="12" customWidth="1"/>
    <col min="118" max="118" width="10.375" customWidth="1"/>
    <col min="119" max="119" width="21.625" customWidth="1"/>
    <col min="120" max="120" width="19.125" customWidth="1"/>
    <col min="121" max="121" width="14.875" customWidth="1"/>
    <col min="122" max="122" width="8.5" customWidth="1"/>
    <col min="123" max="123" width="10.125" customWidth="1"/>
  </cols>
  <sheetData>
    <row r="1" spans="1:134" ht="25.5">
      <c r="B1" s="193" t="s">
        <v>33</v>
      </c>
      <c r="C1" s="441">
        <v>1397</v>
      </c>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08">
        <v>1398</v>
      </c>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73">
        <v>1399</v>
      </c>
      <c r="BR1" s="473"/>
      <c r="BS1" s="473"/>
      <c r="BT1" s="473"/>
      <c r="BU1" s="473"/>
      <c r="BV1" s="473"/>
      <c r="BW1" s="473"/>
      <c r="BX1" s="473"/>
      <c r="BY1" s="473"/>
      <c r="BZ1" s="473"/>
      <c r="CA1" s="473"/>
      <c r="CB1" s="473"/>
      <c r="CC1" s="473"/>
      <c r="CD1" s="473"/>
      <c r="CE1" s="473"/>
      <c r="CF1" s="473"/>
      <c r="CG1" s="473"/>
      <c r="CH1" s="473"/>
      <c r="CI1" s="473"/>
      <c r="CJ1" s="473"/>
      <c r="CK1" s="473"/>
      <c r="CL1" s="473"/>
      <c r="CM1" s="473"/>
      <c r="CN1" s="473"/>
      <c r="CO1" s="473"/>
      <c r="CP1" s="473"/>
      <c r="CQ1" s="473"/>
      <c r="CR1" s="473"/>
      <c r="CS1" s="473"/>
      <c r="CT1" s="473"/>
      <c r="CU1" s="473"/>
      <c r="CV1" s="473"/>
      <c r="CW1" s="473"/>
      <c r="CX1" s="416">
        <v>1400</v>
      </c>
      <c r="CY1" s="416"/>
      <c r="CZ1" s="416"/>
      <c r="DA1" s="416"/>
      <c r="DB1" s="416"/>
      <c r="DC1" s="416"/>
      <c r="DD1" s="416"/>
      <c r="DE1" s="416"/>
      <c r="DF1" s="416"/>
      <c r="DG1" s="416"/>
      <c r="DH1" s="416"/>
      <c r="DI1" s="416"/>
      <c r="DJ1" s="416"/>
      <c r="DK1" s="416"/>
      <c r="DL1" s="416"/>
      <c r="DM1" s="416"/>
      <c r="DN1" s="416"/>
      <c r="DO1" s="416"/>
      <c r="DP1" s="416"/>
      <c r="DQ1" s="416"/>
      <c r="DR1" s="416"/>
      <c r="DS1" s="416"/>
      <c r="DT1" s="416"/>
      <c r="DU1" s="416"/>
      <c r="DV1" s="416"/>
      <c r="DW1" s="416"/>
      <c r="DX1" s="416"/>
      <c r="DY1" s="416"/>
      <c r="DZ1" s="416"/>
      <c r="EA1" s="416"/>
      <c r="EB1" s="416"/>
      <c r="EC1" s="416"/>
      <c r="ED1" s="416"/>
    </row>
    <row r="2" spans="1:134" ht="67.5" customHeight="1">
      <c r="A2" s="347" t="s">
        <v>69</v>
      </c>
      <c r="B2" s="373" t="s">
        <v>34</v>
      </c>
      <c r="C2" s="494" t="s">
        <v>174</v>
      </c>
      <c r="D2" s="441"/>
      <c r="E2" s="494" t="s">
        <v>171</v>
      </c>
      <c r="F2" s="441"/>
      <c r="G2" s="441"/>
      <c r="H2" s="441"/>
      <c r="I2" s="494" t="s">
        <v>172</v>
      </c>
      <c r="J2" s="494"/>
      <c r="K2" s="494"/>
      <c r="L2" s="494"/>
      <c r="M2" s="495" t="s">
        <v>173</v>
      </c>
      <c r="N2" s="494" t="s">
        <v>175</v>
      </c>
      <c r="O2" s="441"/>
      <c r="P2" s="494" t="s">
        <v>167</v>
      </c>
      <c r="Q2" s="441"/>
      <c r="R2" s="441"/>
      <c r="S2" s="441"/>
      <c r="T2" s="494" t="s">
        <v>159</v>
      </c>
      <c r="U2" s="494"/>
      <c r="V2" s="494"/>
      <c r="W2" s="494"/>
      <c r="X2" s="495" t="s">
        <v>160</v>
      </c>
      <c r="Y2" s="494" t="s">
        <v>265</v>
      </c>
      <c r="Z2" s="441"/>
      <c r="AA2" s="494" t="s">
        <v>264</v>
      </c>
      <c r="AB2" s="441"/>
      <c r="AC2" s="441"/>
      <c r="AD2" s="441"/>
      <c r="AE2" s="494" t="s">
        <v>260</v>
      </c>
      <c r="AF2" s="494"/>
      <c r="AG2" s="494"/>
      <c r="AH2" s="494"/>
      <c r="AI2" s="495" t="s">
        <v>263</v>
      </c>
      <c r="AJ2" s="401" t="s">
        <v>176</v>
      </c>
      <c r="AK2" s="408"/>
      <c r="AL2" s="401" t="s">
        <v>177</v>
      </c>
      <c r="AM2" s="408"/>
      <c r="AN2" s="408"/>
      <c r="AO2" s="408"/>
      <c r="AP2" s="401" t="s">
        <v>165</v>
      </c>
      <c r="AQ2" s="401"/>
      <c r="AR2" s="401"/>
      <c r="AS2" s="401"/>
      <c r="AT2" s="474" t="s">
        <v>166</v>
      </c>
      <c r="AU2" s="401" t="s">
        <v>175</v>
      </c>
      <c r="AV2" s="408"/>
      <c r="AW2" s="401" t="s">
        <v>167</v>
      </c>
      <c r="AX2" s="408"/>
      <c r="AY2" s="408"/>
      <c r="AZ2" s="408"/>
      <c r="BA2" s="401" t="s">
        <v>159</v>
      </c>
      <c r="BB2" s="401"/>
      <c r="BC2" s="401"/>
      <c r="BD2" s="401"/>
      <c r="BE2" s="474" t="s">
        <v>160</v>
      </c>
      <c r="BF2" s="401" t="s">
        <v>265</v>
      </c>
      <c r="BG2" s="408"/>
      <c r="BH2" s="401" t="s">
        <v>264</v>
      </c>
      <c r="BI2" s="408"/>
      <c r="BJ2" s="408"/>
      <c r="BK2" s="408"/>
      <c r="BL2" s="401" t="s">
        <v>260</v>
      </c>
      <c r="BM2" s="401"/>
      <c r="BN2" s="401"/>
      <c r="BO2" s="401"/>
      <c r="BP2" s="474" t="s">
        <v>263</v>
      </c>
      <c r="BQ2" s="404" t="s">
        <v>176</v>
      </c>
      <c r="BR2" s="473"/>
      <c r="BS2" s="404" t="s">
        <v>266</v>
      </c>
      <c r="BT2" s="473"/>
      <c r="BU2" s="473"/>
      <c r="BV2" s="473"/>
      <c r="BW2" s="404" t="s">
        <v>165</v>
      </c>
      <c r="BX2" s="404"/>
      <c r="BY2" s="404"/>
      <c r="BZ2" s="404"/>
      <c r="CA2" s="475" t="s">
        <v>166</v>
      </c>
      <c r="CB2" s="404" t="s">
        <v>175</v>
      </c>
      <c r="CC2" s="473"/>
      <c r="CD2" s="404" t="s">
        <v>167</v>
      </c>
      <c r="CE2" s="473"/>
      <c r="CF2" s="473"/>
      <c r="CG2" s="473"/>
      <c r="CH2" s="404" t="s">
        <v>159</v>
      </c>
      <c r="CI2" s="404"/>
      <c r="CJ2" s="404"/>
      <c r="CK2" s="404"/>
      <c r="CL2" s="475" t="s">
        <v>160</v>
      </c>
      <c r="CM2" s="404" t="s">
        <v>265</v>
      </c>
      <c r="CN2" s="473"/>
      <c r="CO2" s="404" t="s">
        <v>264</v>
      </c>
      <c r="CP2" s="473"/>
      <c r="CQ2" s="473"/>
      <c r="CR2" s="473"/>
      <c r="CS2" s="404" t="s">
        <v>260</v>
      </c>
      <c r="CT2" s="404"/>
      <c r="CU2" s="404"/>
      <c r="CV2" s="404"/>
      <c r="CW2" s="475" t="s">
        <v>263</v>
      </c>
      <c r="CX2" s="400" t="s">
        <v>176</v>
      </c>
      <c r="CY2" s="416"/>
      <c r="CZ2" s="400" t="s">
        <v>177</v>
      </c>
      <c r="DA2" s="416"/>
      <c r="DB2" s="416"/>
      <c r="DC2" s="416"/>
      <c r="DD2" s="400" t="s">
        <v>165</v>
      </c>
      <c r="DE2" s="400"/>
      <c r="DF2" s="400"/>
      <c r="DG2" s="400"/>
      <c r="DH2" s="378" t="s">
        <v>166</v>
      </c>
      <c r="DI2" s="400" t="s">
        <v>175</v>
      </c>
      <c r="DJ2" s="416"/>
      <c r="DK2" s="400" t="s">
        <v>167</v>
      </c>
      <c r="DL2" s="416"/>
      <c r="DM2" s="416"/>
      <c r="DN2" s="416"/>
      <c r="DO2" s="400" t="s">
        <v>159</v>
      </c>
      <c r="DP2" s="400"/>
      <c r="DQ2" s="400"/>
      <c r="DR2" s="400"/>
      <c r="DS2" s="378" t="s">
        <v>160</v>
      </c>
      <c r="DT2" s="400" t="s">
        <v>262</v>
      </c>
      <c r="DU2" s="416"/>
      <c r="DV2" s="400" t="s">
        <v>261</v>
      </c>
      <c r="DW2" s="416"/>
      <c r="DX2" s="416"/>
      <c r="DY2" s="416"/>
      <c r="DZ2" s="400" t="s">
        <v>260</v>
      </c>
      <c r="EA2" s="400"/>
      <c r="EB2" s="400"/>
      <c r="EC2" s="400"/>
      <c r="ED2" s="378" t="s">
        <v>259</v>
      </c>
    </row>
    <row r="3" spans="1:134" ht="45">
      <c r="A3" s="349"/>
      <c r="B3" s="374"/>
      <c r="C3" s="87" t="s">
        <v>65</v>
      </c>
      <c r="D3" s="87" t="s">
        <v>66</v>
      </c>
      <c r="E3" s="87" t="s">
        <v>57</v>
      </c>
      <c r="F3" s="87" t="s">
        <v>58</v>
      </c>
      <c r="G3" s="87" t="s">
        <v>59</v>
      </c>
      <c r="H3" s="87" t="s">
        <v>60</v>
      </c>
      <c r="I3" s="87" t="s">
        <v>61</v>
      </c>
      <c r="J3" s="87" t="s">
        <v>62</v>
      </c>
      <c r="K3" s="87" t="s">
        <v>63</v>
      </c>
      <c r="L3" s="87" t="s">
        <v>64</v>
      </c>
      <c r="M3" s="495"/>
      <c r="N3" s="87" t="s">
        <v>65</v>
      </c>
      <c r="O3" s="87" t="s">
        <v>66</v>
      </c>
      <c r="P3" s="87" t="s">
        <v>57</v>
      </c>
      <c r="Q3" s="87" t="s">
        <v>58</v>
      </c>
      <c r="R3" s="87" t="s">
        <v>59</v>
      </c>
      <c r="S3" s="87" t="s">
        <v>60</v>
      </c>
      <c r="T3" s="87" t="s">
        <v>61</v>
      </c>
      <c r="U3" s="87" t="s">
        <v>62</v>
      </c>
      <c r="V3" s="87" t="s">
        <v>63</v>
      </c>
      <c r="W3" s="87" t="s">
        <v>64</v>
      </c>
      <c r="X3" s="495"/>
      <c r="Y3" s="87" t="s">
        <v>65</v>
      </c>
      <c r="Z3" s="87" t="s">
        <v>66</v>
      </c>
      <c r="AA3" s="87" t="s">
        <v>57</v>
      </c>
      <c r="AB3" s="87" t="s">
        <v>58</v>
      </c>
      <c r="AC3" s="87" t="s">
        <v>59</v>
      </c>
      <c r="AD3" s="87" t="s">
        <v>60</v>
      </c>
      <c r="AE3" s="87" t="s">
        <v>61</v>
      </c>
      <c r="AF3" s="87" t="s">
        <v>62</v>
      </c>
      <c r="AG3" s="87" t="s">
        <v>63</v>
      </c>
      <c r="AH3" s="87" t="s">
        <v>64</v>
      </c>
      <c r="AI3" s="495"/>
      <c r="AJ3" s="88" t="s">
        <v>65</v>
      </c>
      <c r="AK3" s="88" t="s">
        <v>66</v>
      </c>
      <c r="AL3" s="88" t="s">
        <v>57</v>
      </c>
      <c r="AM3" s="88" t="s">
        <v>58</v>
      </c>
      <c r="AN3" s="88" t="s">
        <v>59</v>
      </c>
      <c r="AO3" s="88" t="s">
        <v>60</v>
      </c>
      <c r="AP3" s="88" t="s">
        <v>61</v>
      </c>
      <c r="AQ3" s="88" t="s">
        <v>62</v>
      </c>
      <c r="AR3" s="88" t="s">
        <v>63</v>
      </c>
      <c r="AS3" s="88" t="s">
        <v>64</v>
      </c>
      <c r="AT3" s="474"/>
      <c r="AU3" s="88" t="s">
        <v>65</v>
      </c>
      <c r="AV3" s="88" t="s">
        <v>66</v>
      </c>
      <c r="AW3" s="88" t="s">
        <v>57</v>
      </c>
      <c r="AX3" s="88" t="s">
        <v>58</v>
      </c>
      <c r="AY3" s="88" t="s">
        <v>59</v>
      </c>
      <c r="AZ3" s="88" t="s">
        <v>60</v>
      </c>
      <c r="BA3" s="88" t="s">
        <v>61</v>
      </c>
      <c r="BB3" s="88" t="s">
        <v>62</v>
      </c>
      <c r="BC3" s="88" t="s">
        <v>63</v>
      </c>
      <c r="BD3" s="88" t="s">
        <v>64</v>
      </c>
      <c r="BE3" s="474"/>
      <c r="BF3" s="88" t="s">
        <v>65</v>
      </c>
      <c r="BG3" s="88" t="s">
        <v>66</v>
      </c>
      <c r="BH3" s="88" t="s">
        <v>57</v>
      </c>
      <c r="BI3" s="88" t="s">
        <v>58</v>
      </c>
      <c r="BJ3" s="88" t="s">
        <v>59</v>
      </c>
      <c r="BK3" s="88" t="s">
        <v>60</v>
      </c>
      <c r="BL3" s="88" t="s">
        <v>61</v>
      </c>
      <c r="BM3" s="88" t="s">
        <v>62</v>
      </c>
      <c r="BN3" s="88" t="s">
        <v>63</v>
      </c>
      <c r="BO3" s="88" t="s">
        <v>64</v>
      </c>
      <c r="BP3" s="474"/>
      <c r="BQ3" s="89" t="s">
        <v>65</v>
      </c>
      <c r="BR3" s="89" t="s">
        <v>66</v>
      </c>
      <c r="BS3" s="89" t="s">
        <v>57</v>
      </c>
      <c r="BT3" s="89" t="s">
        <v>58</v>
      </c>
      <c r="BU3" s="89" t="s">
        <v>59</v>
      </c>
      <c r="BV3" s="89" t="s">
        <v>60</v>
      </c>
      <c r="BW3" s="89" t="s">
        <v>61</v>
      </c>
      <c r="BX3" s="89" t="s">
        <v>62</v>
      </c>
      <c r="BY3" s="89" t="s">
        <v>63</v>
      </c>
      <c r="BZ3" s="89" t="s">
        <v>64</v>
      </c>
      <c r="CA3" s="475"/>
      <c r="CB3" s="89" t="s">
        <v>65</v>
      </c>
      <c r="CC3" s="89" t="s">
        <v>66</v>
      </c>
      <c r="CD3" s="89" t="s">
        <v>57</v>
      </c>
      <c r="CE3" s="89" t="s">
        <v>58</v>
      </c>
      <c r="CF3" s="89" t="s">
        <v>59</v>
      </c>
      <c r="CG3" s="89" t="s">
        <v>60</v>
      </c>
      <c r="CH3" s="89" t="s">
        <v>61</v>
      </c>
      <c r="CI3" s="89" t="s">
        <v>62</v>
      </c>
      <c r="CJ3" s="89" t="s">
        <v>63</v>
      </c>
      <c r="CK3" s="89" t="s">
        <v>64</v>
      </c>
      <c r="CL3" s="475"/>
      <c r="CM3" s="89" t="s">
        <v>65</v>
      </c>
      <c r="CN3" s="89" t="s">
        <v>66</v>
      </c>
      <c r="CO3" s="89" t="s">
        <v>57</v>
      </c>
      <c r="CP3" s="89" t="s">
        <v>58</v>
      </c>
      <c r="CQ3" s="89" t="s">
        <v>59</v>
      </c>
      <c r="CR3" s="89" t="s">
        <v>60</v>
      </c>
      <c r="CS3" s="89" t="s">
        <v>61</v>
      </c>
      <c r="CT3" s="89" t="s">
        <v>62</v>
      </c>
      <c r="CU3" s="89" t="s">
        <v>63</v>
      </c>
      <c r="CV3" s="89" t="s">
        <v>64</v>
      </c>
      <c r="CW3" s="475"/>
      <c r="CX3" s="91" t="s">
        <v>65</v>
      </c>
      <c r="CY3" s="91" t="s">
        <v>66</v>
      </c>
      <c r="CZ3" s="91" t="s">
        <v>57</v>
      </c>
      <c r="DA3" s="91" t="s">
        <v>58</v>
      </c>
      <c r="DB3" s="91" t="s">
        <v>59</v>
      </c>
      <c r="DC3" s="91" t="s">
        <v>60</v>
      </c>
      <c r="DD3" s="91" t="s">
        <v>61</v>
      </c>
      <c r="DE3" s="91" t="s">
        <v>62</v>
      </c>
      <c r="DF3" s="91" t="s">
        <v>63</v>
      </c>
      <c r="DG3" s="91" t="s">
        <v>64</v>
      </c>
      <c r="DH3" s="378"/>
      <c r="DI3" s="91" t="s">
        <v>65</v>
      </c>
      <c r="DJ3" s="91" t="s">
        <v>66</v>
      </c>
      <c r="DK3" s="91" t="s">
        <v>57</v>
      </c>
      <c r="DL3" s="91" t="s">
        <v>58</v>
      </c>
      <c r="DM3" s="91" t="s">
        <v>59</v>
      </c>
      <c r="DN3" s="91" t="s">
        <v>60</v>
      </c>
      <c r="DO3" s="91" t="s">
        <v>61</v>
      </c>
      <c r="DP3" s="91" t="s">
        <v>62</v>
      </c>
      <c r="DQ3" s="91" t="s">
        <v>63</v>
      </c>
      <c r="DR3" s="91" t="s">
        <v>64</v>
      </c>
      <c r="DS3" s="378"/>
      <c r="DT3" s="91" t="s">
        <v>65</v>
      </c>
      <c r="DU3" s="91" t="s">
        <v>66</v>
      </c>
      <c r="DV3" s="91" t="s">
        <v>57</v>
      </c>
      <c r="DW3" s="91" t="s">
        <v>58</v>
      </c>
      <c r="DX3" s="91" t="s">
        <v>59</v>
      </c>
      <c r="DY3" s="91" t="s">
        <v>60</v>
      </c>
      <c r="DZ3" s="91" t="s">
        <v>61</v>
      </c>
      <c r="EA3" s="91" t="s">
        <v>62</v>
      </c>
      <c r="EB3" s="91" t="s">
        <v>63</v>
      </c>
      <c r="EC3" s="91" t="s">
        <v>64</v>
      </c>
      <c r="ED3" s="378"/>
    </row>
    <row r="4" spans="1:134" ht="23.25">
      <c r="A4" s="72">
        <v>1</v>
      </c>
      <c r="B4" s="194" t="s">
        <v>273</v>
      </c>
      <c r="C4" s="22"/>
      <c r="D4" s="22"/>
      <c r="E4" s="22"/>
      <c r="F4" s="22"/>
      <c r="G4" s="22"/>
      <c r="H4" s="22"/>
      <c r="I4" s="22"/>
      <c r="J4" s="22"/>
      <c r="K4" s="22"/>
      <c r="L4" s="22"/>
      <c r="M4" s="22"/>
      <c r="N4" s="151">
        <v>6808</v>
      </c>
      <c r="O4" s="151">
        <v>6314</v>
      </c>
      <c r="P4" s="152">
        <v>3856</v>
      </c>
      <c r="Q4" s="152">
        <v>1871</v>
      </c>
      <c r="R4" s="152">
        <v>6126</v>
      </c>
      <c r="S4" s="152">
        <v>1269</v>
      </c>
      <c r="T4" s="151">
        <v>13122</v>
      </c>
      <c r="U4" s="152"/>
      <c r="V4" s="152"/>
      <c r="W4" s="152"/>
      <c r="X4" s="151">
        <f t="shared" ref="X4:X22" si="0">SUM(T4:W4)</f>
        <v>13122</v>
      </c>
      <c r="Y4" s="22">
        <f>C4/N4*1000</f>
        <v>0</v>
      </c>
      <c r="Z4" s="22">
        <f t="shared" ref="Z4:AD19" si="1">D4/O4*1000</f>
        <v>0</v>
      </c>
      <c r="AA4" s="22">
        <f t="shared" si="1"/>
        <v>0</v>
      </c>
      <c r="AB4" s="22">
        <f t="shared" si="1"/>
        <v>0</v>
      </c>
      <c r="AC4" s="22">
        <f t="shared" si="1"/>
        <v>0</v>
      </c>
      <c r="AD4" s="22">
        <f t="shared" si="1"/>
        <v>0</v>
      </c>
      <c r="AE4" s="22">
        <f>I4/T4*100000</f>
        <v>0</v>
      </c>
      <c r="AF4" s="22">
        <f ca="1">J4/U4*C:BP</f>
        <v>0</v>
      </c>
      <c r="AG4" s="22" t="e">
        <f>K4/V4*100000</f>
        <v>#DIV/0!</v>
      </c>
      <c r="AH4" s="22" t="e">
        <f>L4/W4*100000</f>
        <v>#DIV/0!</v>
      </c>
      <c r="AI4" s="22">
        <f>M4/X4*100000</f>
        <v>0</v>
      </c>
      <c r="AJ4" s="24"/>
      <c r="AK4" s="24"/>
      <c r="AL4" s="24"/>
      <c r="AM4" s="24"/>
      <c r="AN4" s="24"/>
      <c r="AO4" s="24"/>
      <c r="AP4" s="24"/>
      <c r="AQ4" s="24"/>
      <c r="AR4" s="24"/>
      <c r="AS4" s="24"/>
      <c r="AT4" s="24"/>
      <c r="AU4" s="160">
        <v>7158</v>
      </c>
      <c r="AV4" s="160">
        <v>6687</v>
      </c>
      <c r="AW4" s="155">
        <v>4167</v>
      </c>
      <c r="AX4" s="155">
        <v>1944</v>
      </c>
      <c r="AY4" s="155">
        <v>6398</v>
      </c>
      <c r="AZ4" s="155">
        <v>1336</v>
      </c>
      <c r="BA4" s="160">
        <v>13845</v>
      </c>
      <c r="BB4" s="155"/>
      <c r="BC4" s="155"/>
      <c r="BD4" s="155"/>
      <c r="BE4" s="160">
        <f t="shared" ref="BE4:BE22" si="2">SUM(BA4:BD4)</f>
        <v>13845</v>
      </c>
      <c r="BF4" s="24">
        <f t="shared" ref="BF4:BK19" si="3">AJ4/AU4*1000</f>
        <v>0</v>
      </c>
      <c r="BG4" s="24">
        <f t="shared" si="3"/>
        <v>0</v>
      </c>
      <c r="BH4" s="24">
        <f t="shared" si="3"/>
        <v>0</v>
      </c>
      <c r="BI4" s="24">
        <f t="shared" si="3"/>
        <v>0</v>
      </c>
      <c r="BJ4" s="24">
        <f t="shared" si="3"/>
        <v>0</v>
      </c>
      <c r="BK4" s="24">
        <f t="shared" si="3"/>
        <v>0</v>
      </c>
      <c r="BL4" s="24">
        <f>AP4/BA4*100000</f>
        <v>0</v>
      </c>
      <c r="BM4" s="24" t="e">
        <f>AQ4/BB4*100000</f>
        <v>#DIV/0!</v>
      </c>
      <c r="BN4" s="24" t="e">
        <f>AR4/BC4*100000</f>
        <v>#DIV/0!</v>
      </c>
      <c r="BO4" s="24" t="e">
        <f>AS4/BD4*100000</f>
        <v>#DIV/0!</v>
      </c>
      <c r="BP4" s="24">
        <f>AT4/BE4*100000</f>
        <v>0</v>
      </c>
      <c r="BQ4" s="153">
        <v>2</v>
      </c>
      <c r="BR4" s="153">
        <v>0</v>
      </c>
      <c r="BS4" s="153"/>
      <c r="BT4" s="153">
        <v>1</v>
      </c>
      <c r="BU4" s="153">
        <v>1</v>
      </c>
      <c r="BV4" s="153"/>
      <c r="BW4" s="153">
        <v>2</v>
      </c>
      <c r="BX4" s="153"/>
      <c r="BY4" s="153"/>
      <c r="BZ4" s="153"/>
      <c r="CA4" s="153">
        <v>2</v>
      </c>
      <c r="CB4" s="295">
        <v>7481</v>
      </c>
      <c r="CC4" s="295">
        <v>7035</v>
      </c>
      <c r="CD4" s="28">
        <v>4556</v>
      </c>
      <c r="CE4" s="28">
        <v>2024</v>
      </c>
      <c r="CF4" s="28">
        <v>6571</v>
      </c>
      <c r="CG4" s="28">
        <v>1365</v>
      </c>
      <c r="CH4" s="295">
        <v>14516</v>
      </c>
      <c r="CI4" s="295"/>
      <c r="CJ4" s="295"/>
      <c r="CK4" s="295"/>
      <c r="CL4" s="28">
        <f t="shared" ref="CL4:CL23" si="4">SUM(CH4:CK4)</f>
        <v>14516</v>
      </c>
      <c r="CM4" s="77">
        <f t="shared" ref="CM4:CS19" si="5">BQ4/CB4*100000</f>
        <v>26.734393797620637</v>
      </c>
      <c r="CN4" s="77">
        <f t="shared" si="5"/>
        <v>0</v>
      </c>
      <c r="CO4" s="77">
        <f t="shared" si="5"/>
        <v>0</v>
      </c>
      <c r="CP4" s="77">
        <f t="shared" si="5"/>
        <v>49.407114624505923</v>
      </c>
      <c r="CQ4" s="77">
        <f t="shared" si="5"/>
        <v>15.218383807639627</v>
      </c>
      <c r="CR4" s="77">
        <f t="shared" si="5"/>
        <v>0</v>
      </c>
      <c r="CS4" s="77">
        <f t="shared" si="5"/>
        <v>13.777900248002206</v>
      </c>
      <c r="CT4" s="77"/>
      <c r="CU4" s="28"/>
      <c r="CV4" s="77"/>
      <c r="CW4" s="77">
        <f>CA4/CL4*100000</f>
        <v>13.777900248002206</v>
      </c>
      <c r="CX4" s="162">
        <v>5</v>
      </c>
      <c r="CY4" s="162">
        <v>3</v>
      </c>
      <c r="CZ4" s="163">
        <v>1</v>
      </c>
      <c r="DA4" s="163">
        <v>4</v>
      </c>
      <c r="DB4" s="163">
        <v>3</v>
      </c>
      <c r="DC4" s="163"/>
      <c r="DD4" s="162">
        <v>8</v>
      </c>
      <c r="DE4" s="163"/>
      <c r="DF4" s="163"/>
      <c r="DG4" s="163"/>
      <c r="DH4" s="162">
        <v>8</v>
      </c>
      <c r="DI4" s="162">
        <v>8252</v>
      </c>
      <c r="DJ4" s="162">
        <v>7937</v>
      </c>
      <c r="DK4" s="163">
        <v>5074</v>
      </c>
      <c r="DL4" s="163">
        <v>2347</v>
      </c>
      <c r="DM4" s="163">
        <v>7125</v>
      </c>
      <c r="DN4" s="163">
        <v>1643</v>
      </c>
      <c r="DO4" s="162">
        <v>16189</v>
      </c>
      <c r="DP4" s="163"/>
      <c r="DQ4" s="163"/>
      <c r="DR4" s="163"/>
      <c r="DS4" s="162">
        <f>SUM(DO4:DR4)</f>
        <v>16189</v>
      </c>
      <c r="DT4" s="78">
        <f t="shared" ref="DT4:DZ19" si="6">CX4/DI4*100000</f>
        <v>60.591371788657291</v>
      </c>
      <c r="DU4" s="78">
        <f t="shared" si="6"/>
        <v>37.797656545294195</v>
      </c>
      <c r="DV4" s="78">
        <f t="shared" si="6"/>
        <v>19.708316909735906</v>
      </c>
      <c r="DW4" s="78">
        <f t="shared" si="6"/>
        <v>170.43033659991477</v>
      </c>
      <c r="DX4" s="78">
        <f t="shared" si="6"/>
        <v>42.10526315789474</v>
      </c>
      <c r="DY4" s="78">
        <f t="shared" si="6"/>
        <v>0</v>
      </c>
      <c r="DZ4" s="78">
        <f t="shared" si="6"/>
        <v>49.416270306998584</v>
      </c>
      <c r="EA4" s="78"/>
      <c r="EB4" s="31"/>
      <c r="EC4" s="78"/>
      <c r="ED4" s="78">
        <f>DH4/DS4*100000</f>
        <v>49.416270306998584</v>
      </c>
    </row>
    <row r="5" spans="1:134" ht="23.25">
      <c r="A5" s="72">
        <v>2</v>
      </c>
      <c r="B5" s="194" t="s">
        <v>274</v>
      </c>
      <c r="C5" s="22"/>
      <c r="D5" s="22"/>
      <c r="E5" s="22"/>
      <c r="F5" s="22"/>
      <c r="G5" s="22"/>
      <c r="H5" s="22"/>
      <c r="I5" s="22"/>
      <c r="J5" s="22"/>
      <c r="K5" s="22"/>
      <c r="L5" s="22"/>
      <c r="M5" s="22"/>
      <c r="N5" s="151">
        <v>14351</v>
      </c>
      <c r="O5" s="151">
        <v>13756</v>
      </c>
      <c r="P5" s="152">
        <v>7354</v>
      </c>
      <c r="Q5" s="152">
        <v>4194</v>
      </c>
      <c r="R5" s="152">
        <v>13732</v>
      </c>
      <c r="S5" s="152">
        <v>2827</v>
      </c>
      <c r="T5" s="152"/>
      <c r="U5" s="151"/>
      <c r="V5" s="152"/>
      <c r="W5" s="151">
        <v>28107</v>
      </c>
      <c r="X5" s="151">
        <f t="shared" si="0"/>
        <v>28107</v>
      </c>
      <c r="Y5" s="22">
        <f t="shared" ref="Y5:AD23" si="7">C5/N5*1000</f>
        <v>0</v>
      </c>
      <c r="Z5" s="22">
        <f t="shared" si="1"/>
        <v>0</v>
      </c>
      <c r="AA5" s="22">
        <f t="shared" si="1"/>
        <v>0</v>
      </c>
      <c r="AB5" s="22">
        <f t="shared" si="1"/>
        <v>0</v>
      </c>
      <c r="AC5" s="22">
        <f t="shared" si="1"/>
        <v>0</v>
      </c>
      <c r="AD5" s="22">
        <f t="shared" si="1"/>
        <v>0</v>
      </c>
      <c r="AE5" s="22" t="e">
        <f t="shared" ref="AE5:AE23" si="8">I5/T5*100000</f>
        <v>#DIV/0!</v>
      </c>
      <c r="AF5" s="22">
        <f t="shared" ref="AF5:AF23" ca="1" si="9">J5/U5*C:BP</f>
        <v>0</v>
      </c>
      <c r="AG5" s="22" t="e">
        <f t="shared" ref="AG5:AI23" si="10">K5/V5*100000</f>
        <v>#DIV/0!</v>
      </c>
      <c r="AH5" s="22">
        <f t="shared" si="10"/>
        <v>0</v>
      </c>
      <c r="AI5" s="22">
        <f t="shared" si="10"/>
        <v>0</v>
      </c>
      <c r="AJ5" s="24"/>
      <c r="AK5" s="24"/>
      <c r="AL5" s="24"/>
      <c r="AM5" s="24"/>
      <c r="AN5" s="24"/>
      <c r="AO5" s="24"/>
      <c r="AP5" s="24"/>
      <c r="AQ5" s="24"/>
      <c r="AR5" s="24"/>
      <c r="AS5" s="24"/>
      <c r="AT5" s="24"/>
      <c r="AU5" s="160">
        <v>15050</v>
      </c>
      <c r="AV5" s="160">
        <v>14487</v>
      </c>
      <c r="AW5" s="155">
        <v>7960</v>
      </c>
      <c r="AX5" s="155">
        <v>4331</v>
      </c>
      <c r="AY5" s="155">
        <v>14315</v>
      </c>
      <c r="AZ5" s="155">
        <v>2931</v>
      </c>
      <c r="BA5" s="155"/>
      <c r="BB5" s="160"/>
      <c r="BC5" s="155"/>
      <c r="BD5" s="160">
        <v>29537</v>
      </c>
      <c r="BE5" s="160">
        <f t="shared" si="2"/>
        <v>29537</v>
      </c>
      <c r="BF5" s="24">
        <f t="shared" si="3"/>
        <v>0</v>
      </c>
      <c r="BG5" s="24">
        <f t="shared" si="3"/>
        <v>0</v>
      </c>
      <c r="BH5" s="24">
        <f t="shared" si="3"/>
        <v>0</v>
      </c>
      <c r="BI5" s="24">
        <f t="shared" si="3"/>
        <v>0</v>
      </c>
      <c r="BJ5" s="24">
        <f t="shared" si="3"/>
        <v>0</v>
      </c>
      <c r="BK5" s="24">
        <f t="shared" si="3"/>
        <v>0</v>
      </c>
      <c r="BL5" s="24" t="e">
        <f t="shared" ref="BL5:BP23" si="11">AP5/BA5*100000</f>
        <v>#DIV/0!</v>
      </c>
      <c r="BM5" s="24" t="e">
        <f t="shared" si="11"/>
        <v>#DIV/0!</v>
      </c>
      <c r="BN5" s="24" t="e">
        <f t="shared" si="11"/>
        <v>#DIV/0!</v>
      </c>
      <c r="BO5" s="24">
        <f t="shared" si="11"/>
        <v>0</v>
      </c>
      <c r="BP5" s="24">
        <f t="shared" si="11"/>
        <v>0</v>
      </c>
      <c r="BQ5" s="153">
        <v>9</v>
      </c>
      <c r="BR5" s="153">
        <v>16</v>
      </c>
      <c r="BS5" s="153">
        <v>2</v>
      </c>
      <c r="BT5" s="153">
        <v>19</v>
      </c>
      <c r="BU5" s="153">
        <v>4</v>
      </c>
      <c r="BV5" s="153"/>
      <c r="BW5" s="153"/>
      <c r="BX5" s="153"/>
      <c r="BY5" s="153"/>
      <c r="BZ5" s="153">
        <v>25</v>
      </c>
      <c r="CA5" s="153">
        <v>25</v>
      </c>
      <c r="CB5" s="295">
        <v>15529</v>
      </c>
      <c r="CC5" s="295">
        <v>15030</v>
      </c>
      <c r="CD5" s="28">
        <v>8545</v>
      </c>
      <c r="CE5" s="28">
        <v>4426</v>
      </c>
      <c r="CF5" s="28">
        <v>14600</v>
      </c>
      <c r="CG5" s="28">
        <v>2990</v>
      </c>
      <c r="CH5" s="295"/>
      <c r="CI5" s="295"/>
      <c r="CJ5" s="295"/>
      <c r="CK5" s="295">
        <v>30559</v>
      </c>
      <c r="CL5" s="28">
        <f t="shared" si="4"/>
        <v>30559</v>
      </c>
      <c r="CM5" s="77">
        <f t="shared" si="5"/>
        <v>57.956082168845384</v>
      </c>
      <c r="CN5" s="77">
        <f t="shared" si="5"/>
        <v>106.45375914836993</v>
      </c>
      <c r="CO5" s="77">
        <f t="shared" si="5"/>
        <v>23.405500292568753</v>
      </c>
      <c r="CP5" s="77">
        <f t="shared" si="5"/>
        <v>429.28151830094896</v>
      </c>
      <c r="CQ5" s="77">
        <f t="shared" si="5"/>
        <v>27.397260273972602</v>
      </c>
      <c r="CR5" s="77">
        <f t="shared" si="5"/>
        <v>0</v>
      </c>
      <c r="CS5" s="77"/>
      <c r="CT5" s="77"/>
      <c r="CU5" s="28"/>
      <c r="CV5" s="77">
        <f t="shared" ref="CV5:CW23" si="12">BZ5/CK5*100000</f>
        <v>81.808959717268237</v>
      </c>
      <c r="CW5" s="77">
        <f t="shared" si="12"/>
        <v>81.808959717268237</v>
      </c>
      <c r="CX5" s="162">
        <v>13</v>
      </c>
      <c r="CY5" s="162">
        <v>8</v>
      </c>
      <c r="CZ5" s="163">
        <v>2</v>
      </c>
      <c r="DA5" s="163">
        <v>6</v>
      </c>
      <c r="DB5" s="163">
        <v>13</v>
      </c>
      <c r="DC5" s="163"/>
      <c r="DD5" s="163">
        <v>21</v>
      </c>
      <c r="DE5" s="162"/>
      <c r="DF5" s="163"/>
      <c r="DG5" s="162"/>
      <c r="DH5" s="162">
        <v>21</v>
      </c>
      <c r="DI5" s="162">
        <v>16192</v>
      </c>
      <c r="DJ5" s="162">
        <v>15684</v>
      </c>
      <c r="DK5" s="163">
        <v>9198</v>
      </c>
      <c r="DL5" s="163">
        <v>4653</v>
      </c>
      <c r="DM5" s="163">
        <v>14901</v>
      </c>
      <c r="DN5" s="163">
        <v>3124</v>
      </c>
      <c r="DO5" s="163"/>
      <c r="DP5" s="162"/>
      <c r="DQ5" s="163"/>
      <c r="DR5" s="162">
        <v>31876</v>
      </c>
      <c r="DS5" s="162">
        <f>SUM(DO5:DR5)</f>
        <v>31876</v>
      </c>
      <c r="DT5" s="78">
        <f t="shared" si="6"/>
        <v>80.28656126482214</v>
      </c>
      <c r="DU5" s="78">
        <f t="shared" si="6"/>
        <v>51.007396072430502</v>
      </c>
      <c r="DV5" s="78">
        <f t="shared" si="6"/>
        <v>21.743857360295713</v>
      </c>
      <c r="DW5" s="78">
        <f t="shared" si="6"/>
        <v>128.94906511927789</v>
      </c>
      <c r="DX5" s="78">
        <f t="shared" si="6"/>
        <v>87.242466948526939</v>
      </c>
      <c r="DY5" s="78">
        <f t="shared" si="6"/>
        <v>0</v>
      </c>
      <c r="DZ5" s="78"/>
      <c r="EA5" s="78"/>
      <c r="EB5" s="31"/>
      <c r="EC5" s="78">
        <f t="shared" ref="EC5:ED23" si="13">DG5/DR5*100000</f>
        <v>0</v>
      </c>
      <c r="ED5" s="78">
        <f t="shared" si="13"/>
        <v>65.8802861086711</v>
      </c>
    </row>
    <row r="6" spans="1:134" ht="23.25">
      <c r="A6" s="72">
        <v>3</v>
      </c>
      <c r="B6" s="194" t="s">
        <v>275</v>
      </c>
      <c r="C6" s="22"/>
      <c r="D6" s="22"/>
      <c r="E6" s="22"/>
      <c r="F6" s="22"/>
      <c r="G6" s="22"/>
      <c r="H6" s="22"/>
      <c r="I6" s="22"/>
      <c r="J6" s="22"/>
      <c r="K6" s="22"/>
      <c r="L6" s="22"/>
      <c r="M6" s="22"/>
      <c r="N6" s="151">
        <v>17582</v>
      </c>
      <c r="O6" s="151">
        <v>16845</v>
      </c>
      <c r="P6" s="152">
        <v>9026</v>
      </c>
      <c r="Q6" s="152">
        <v>4763</v>
      </c>
      <c r="R6" s="152">
        <v>17075</v>
      </c>
      <c r="S6" s="152">
        <v>3563</v>
      </c>
      <c r="T6" s="151">
        <v>34427</v>
      </c>
      <c r="U6" s="152"/>
      <c r="V6" s="152"/>
      <c r="W6" s="152"/>
      <c r="X6" s="151">
        <f t="shared" si="0"/>
        <v>34427</v>
      </c>
      <c r="Y6" s="22">
        <f t="shared" si="7"/>
        <v>0</v>
      </c>
      <c r="Z6" s="22">
        <f t="shared" si="1"/>
        <v>0</v>
      </c>
      <c r="AA6" s="22">
        <f t="shared" si="1"/>
        <v>0</v>
      </c>
      <c r="AB6" s="22">
        <f t="shared" si="1"/>
        <v>0</v>
      </c>
      <c r="AC6" s="22">
        <f t="shared" si="1"/>
        <v>0</v>
      </c>
      <c r="AD6" s="22">
        <f t="shared" si="1"/>
        <v>0</v>
      </c>
      <c r="AE6" s="22">
        <f t="shared" si="8"/>
        <v>0</v>
      </c>
      <c r="AF6" s="22">
        <f t="shared" ca="1" si="9"/>
        <v>0</v>
      </c>
      <c r="AG6" s="22" t="e">
        <f t="shared" si="10"/>
        <v>#DIV/0!</v>
      </c>
      <c r="AH6" s="22" t="e">
        <f t="shared" si="10"/>
        <v>#DIV/0!</v>
      </c>
      <c r="AI6" s="22">
        <f t="shared" si="10"/>
        <v>0</v>
      </c>
      <c r="AJ6" s="24"/>
      <c r="AK6" s="24"/>
      <c r="AL6" s="24"/>
      <c r="AM6" s="24"/>
      <c r="AN6" s="24"/>
      <c r="AO6" s="24"/>
      <c r="AP6" s="24"/>
      <c r="AQ6" s="24"/>
      <c r="AR6" s="24"/>
      <c r="AS6" s="24"/>
      <c r="AT6" s="24"/>
      <c r="AU6" s="160">
        <v>18999</v>
      </c>
      <c r="AV6" s="160">
        <v>18269</v>
      </c>
      <c r="AW6" s="155">
        <v>9850</v>
      </c>
      <c r="AX6" s="155">
        <v>5062</v>
      </c>
      <c r="AY6" s="155">
        <v>18489</v>
      </c>
      <c r="AZ6" s="155">
        <v>3867</v>
      </c>
      <c r="BA6" s="160">
        <v>37268</v>
      </c>
      <c r="BB6" s="155"/>
      <c r="BC6" s="155"/>
      <c r="BD6" s="155"/>
      <c r="BE6" s="160">
        <f t="shared" si="2"/>
        <v>37268</v>
      </c>
      <c r="BF6" s="24">
        <f t="shared" si="3"/>
        <v>0</v>
      </c>
      <c r="BG6" s="24">
        <f t="shared" si="3"/>
        <v>0</v>
      </c>
      <c r="BH6" s="24">
        <f t="shared" si="3"/>
        <v>0</v>
      </c>
      <c r="BI6" s="24">
        <f t="shared" si="3"/>
        <v>0</v>
      </c>
      <c r="BJ6" s="24">
        <f t="shared" si="3"/>
        <v>0</v>
      </c>
      <c r="BK6" s="24">
        <f t="shared" si="3"/>
        <v>0</v>
      </c>
      <c r="BL6" s="24">
        <f t="shared" si="11"/>
        <v>0</v>
      </c>
      <c r="BM6" s="24" t="e">
        <f t="shared" si="11"/>
        <v>#DIV/0!</v>
      </c>
      <c r="BN6" s="24" t="e">
        <f t="shared" si="11"/>
        <v>#DIV/0!</v>
      </c>
      <c r="BO6" s="24" t="e">
        <f t="shared" si="11"/>
        <v>#DIV/0!</v>
      </c>
      <c r="BP6" s="24">
        <f t="shared" si="11"/>
        <v>0</v>
      </c>
      <c r="BQ6" s="153">
        <v>5</v>
      </c>
      <c r="BR6" s="153">
        <v>7</v>
      </c>
      <c r="BS6" s="153">
        <v>2</v>
      </c>
      <c r="BT6" s="153">
        <v>4</v>
      </c>
      <c r="BU6" s="153">
        <v>6</v>
      </c>
      <c r="BV6" s="153"/>
      <c r="BW6" s="153">
        <v>12</v>
      </c>
      <c r="BX6" s="153"/>
      <c r="BY6" s="153"/>
      <c r="BZ6" s="153"/>
      <c r="CA6" s="153">
        <v>12</v>
      </c>
      <c r="CB6" s="295">
        <v>19897</v>
      </c>
      <c r="CC6" s="295">
        <v>19218</v>
      </c>
      <c r="CD6" s="28">
        <v>10548</v>
      </c>
      <c r="CE6" s="28">
        <v>5244</v>
      </c>
      <c r="CF6" s="28">
        <v>19246</v>
      </c>
      <c r="CG6" s="28">
        <v>4077</v>
      </c>
      <c r="CH6" s="295">
        <v>39115</v>
      </c>
      <c r="CI6" s="295"/>
      <c r="CJ6" s="295"/>
      <c r="CK6" s="295"/>
      <c r="CL6" s="28">
        <f t="shared" si="4"/>
        <v>39115</v>
      </c>
      <c r="CM6" s="77">
        <f t="shared" si="5"/>
        <v>25.129416494948988</v>
      </c>
      <c r="CN6" s="77">
        <f t="shared" si="5"/>
        <v>36.424185659277761</v>
      </c>
      <c r="CO6" s="77">
        <f t="shared" si="5"/>
        <v>18.960940462646946</v>
      </c>
      <c r="CP6" s="77">
        <f t="shared" si="5"/>
        <v>76.277650648360037</v>
      </c>
      <c r="CQ6" s="77">
        <f t="shared" si="5"/>
        <v>31.175309155149122</v>
      </c>
      <c r="CR6" s="77">
        <f t="shared" si="5"/>
        <v>0</v>
      </c>
      <c r="CS6" s="77">
        <f t="shared" si="5"/>
        <v>30.678767736162598</v>
      </c>
      <c r="CT6" s="77"/>
      <c r="CU6" s="28"/>
      <c r="CV6" s="77"/>
      <c r="CW6" s="77">
        <f t="shared" si="12"/>
        <v>30.678767736162598</v>
      </c>
      <c r="CX6" s="162">
        <v>11</v>
      </c>
      <c r="CY6" s="162">
        <v>9</v>
      </c>
      <c r="CZ6" s="163">
        <v>1</v>
      </c>
      <c r="DA6" s="163">
        <v>9</v>
      </c>
      <c r="DB6" s="163">
        <v>10</v>
      </c>
      <c r="DC6" s="163"/>
      <c r="DD6" s="162">
        <v>20</v>
      </c>
      <c r="DE6" s="163"/>
      <c r="DF6" s="163"/>
      <c r="DG6" s="163"/>
      <c r="DH6" s="162">
        <v>20</v>
      </c>
      <c r="DI6" s="162">
        <v>21115</v>
      </c>
      <c r="DJ6" s="162">
        <v>20457</v>
      </c>
      <c r="DK6" s="163">
        <v>11192</v>
      </c>
      <c r="DL6" s="163">
        <v>5563</v>
      </c>
      <c r="DM6" s="163">
        <v>20148</v>
      </c>
      <c r="DN6" s="163">
        <v>4669</v>
      </c>
      <c r="DO6" s="162">
        <v>41571</v>
      </c>
      <c r="DP6" s="163"/>
      <c r="DQ6" s="163"/>
      <c r="DR6" s="163"/>
      <c r="DS6" s="162">
        <v>41572</v>
      </c>
      <c r="DT6" s="78">
        <f t="shared" si="6"/>
        <v>52.095666587733831</v>
      </c>
      <c r="DU6" s="78">
        <f t="shared" si="6"/>
        <v>43.994720633523983</v>
      </c>
      <c r="DV6" s="78">
        <f t="shared" si="6"/>
        <v>8.9349535382416008</v>
      </c>
      <c r="DW6" s="78">
        <f t="shared" si="6"/>
        <v>161.78321049793277</v>
      </c>
      <c r="DX6" s="78">
        <f t="shared" si="6"/>
        <v>49.632717887631529</v>
      </c>
      <c r="DY6" s="78">
        <f t="shared" si="6"/>
        <v>0</v>
      </c>
      <c r="DZ6" s="78">
        <f t="shared" si="6"/>
        <v>48.110461619879246</v>
      </c>
      <c r="EA6" s="78"/>
      <c r="EB6" s="31"/>
      <c r="EC6" s="78"/>
      <c r="ED6" s="78">
        <f t="shared" si="13"/>
        <v>48.109304339459257</v>
      </c>
    </row>
    <row r="7" spans="1:134" ht="23.25">
      <c r="A7" s="72">
        <v>4</v>
      </c>
      <c r="B7" s="194" t="s">
        <v>276</v>
      </c>
      <c r="C7" s="22"/>
      <c r="D7" s="22"/>
      <c r="E7" s="22"/>
      <c r="F7" s="22"/>
      <c r="G7" s="22"/>
      <c r="H7" s="22"/>
      <c r="I7" s="22"/>
      <c r="J7" s="22"/>
      <c r="K7" s="22"/>
      <c r="L7" s="22"/>
      <c r="M7" s="22"/>
      <c r="N7" s="151">
        <v>2079</v>
      </c>
      <c r="O7" s="151">
        <v>2246</v>
      </c>
      <c r="P7" s="152">
        <v>1066</v>
      </c>
      <c r="Q7" s="152">
        <v>682</v>
      </c>
      <c r="R7" s="152">
        <v>1985</v>
      </c>
      <c r="S7" s="152">
        <v>592</v>
      </c>
      <c r="T7" s="152"/>
      <c r="U7" s="151">
        <v>4325</v>
      </c>
      <c r="V7" s="152"/>
      <c r="W7" s="152"/>
      <c r="X7" s="151">
        <f t="shared" si="0"/>
        <v>4325</v>
      </c>
      <c r="Y7" s="22">
        <f t="shared" si="7"/>
        <v>0</v>
      </c>
      <c r="Z7" s="22">
        <f t="shared" si="1"/>
        <v>0</v>
      </c>
      <c r="AA7" s="22">
        <f t="shared" si="1"/>
        <v>0</v>
      </c>
      <c r="AB7" s="22">
        <f t="shared" si="1"/>
        <v>0</v>
      </c>
      <c r="AC7" s="22">
        <f t="shared" si="1"/>
        <v>0</v>
      </c>
      <c r="AD7" s="22">
        <f t="shared" si="1"/>
        <v>0</v>
      </c>
      <c r="AE7" s="22" t="e">
        <f t="shared" si="8"/>
        <v>#DIV/0!</v>
      </c>
      <c r="AF7" s="22">
        <f t="shared" ca="1" si="9"/>
        <v>0</v>
      </c>
      <c r="AG7" s="22" t="e">
        <f t="shared" si="10"/>
        <v>#DIV/0!</v>
      </c>
      <c r="AH7" s="22" t="e">
        <f t="shared" si="10"/>
        <v>#DIV/0!</v>
      </c>
      <c r="AI7" s="22">
        <f t="shared" si="10"/>
        <v>0</v>
      </c>
      <c r="AJ7" s="24"/>
      <c r="AK7" s="24"/>
      <c r="AL7" s="24"/>
      <c r="AM7" s="24"/>
      <c r="AN7" s="24"/>
      <c r="AO7" s="24"/>
      <c r="AP7" s="24"/>
      <c r="AQ7" s="24"/>
      <c r="AR7" s="24"/>
      <c r="AS7" s="24"/>
      <c r="AT7" s="24"/>
      <c r="AU7" s="160">
        <v>2203</v>
      </c>
      <c r="AV7" s="160">
        <v>2393</v>
      </c>
      <c r="AW7" s="155">
        <v>1207</v>
      </c>
      <c r="AX7" s="155">
        <v>725</v>
      </c>
      <c r="AY7" s="155">
        <v>2059</v>
      </c>
      <c r="AZ7" s="155">
        <v>605</v>
      </c>
      <c r="BA7" s="155"/>
      <c r="BB7" s="160">
        <v>4596</v>
      </c>
      <c r="BC7" s="155"/>
      <c r="BD7" s="155"/>
      <c r="BE7" s="160">
        <f t="shared" si="2"/>
        <v>4596</v>
      </c>
      <c r="BF7" s="24">
        <f t="shared" si="3"/>
        <v>0</v>
      </c>
      <c r="BG7" s="24">
        <f t="shared" si="3"/>
        <v>0</v>
      </c>
      <c r="BH7" s="24">
        <f t="shared" si="3"/>
        <v>0</v>
      </c>
      <c r="BI7" s="24">
        <f t="shared" si="3"/>
        <v>0</v>
      </c>
      <c r="BJ7" s="24">
        <f t="shared" si="3"/>
        <v>0</v>
      </c>
      <c r="BK7" s="24">
        <f t="shared" si="3"/>
        <v>0</v>
      </c>
      <c r="BL7" s="24" t="e">
        <f t="shared" si="11"/>
        <v>#DIV/0!</v>
      </c>
      <c r="BM7" s="24">
        <f t="shared" si="11"/>
        <v>0</v>
      </c>
      <c r="BN7" s="24" t="e">
        <f t="shared" si="11"/>
        <v>#DIV/0!</v>
      </c>
      <c r="BO7" s="24" t="e">
        <f t="shared" si="11"/>
        <v>#DIV/0!</v>
      </c>
      <c r="BP7" s="24">
        <f t="shared" si="11"/>
        <v>0</v>
      </c>
      <c r="BQ7" s="153"/>
      <c r="BR7" s="153"/>
      <c r="BS7" s="153"/>
      <c r="BT7" s="153"/>
      <c r="BU7" s="153"/>
      <c r="BV7" s="153"/>
      <c r="BW7" s="153"/>
      <c r="BX7" s="153"/>
      <c r="BY7" s="153"/>
      <c r="BZ7" s="153"/>
      <c r="CA7" s="153"/>
      <c r="CB7" s="295">
        <v>2311</v>
      </c>
      <c r="CC7" s="295">
        <v>2500</v>
      </c>
      <c r="CD7" s="28">
        <v>1315</v>
      </c>
      <c r="CE7" s="28">
        <v>755</v>
      </c>
      <c r="CF7" s="28">
        <v>2120</v>
      </c>
      <c r="CG7" s="28">
        <v>621</v>
      </c>
      <c r="CH7" s="295"/>
      <c r="CI7" s="295">
        <v>4811</v>
      </c>
      <c r="CJ7" s="295"/>
      <c r="CK7" s="295"/>
      <c r="CL7" s="28">
        <f t="shared" si="4"/>
        <v>4811</v>
      </c>
      <c r="CM7" s="77">
        <f t="shared" si="5"/>
        <v>0</v>
      </c>
      <c r="CN7" s="77">
        <f t="shared" si="5"/>
        <v>0</v>
      </c>
      <c r="CO7" s="77">
        <f t="shared" si="5"/>
        <v>0</v>
      </c>
      <c r="CP7" s="77">
        <f t="shared" si="5"/>
        <v>0</v>
      </c>
      <c r="CQ7" s="77">
        <f t="shared" si="5"/>
        <v>0</v>
      </c>
      <c r="CR7" s="77">
        <f t="shared" si="5"/>
        <v>0</v>
      </c>
      <c r="CS7" s="77"/>
      <c r="CT7" s="77">
        <f t="shared" ref="CT7:CT23" si="14">BX7/CI7*100000</f>
        <v>0</v>
      </c>
      <c r="CU7" s="28"/>
      <c r="CV7" s="77"/>
      <c r="CW7" s="77">
        <f t="shared" si="12"/>
        <v>0</v>
      </c>
      <c r="CX7" s="162">
        <v>1</v>
      </c>
      <c r="CY7" s="162">
        <v>2</v>
      </c>
      <c r="CZ7" s="163">
        <v>0</v>
      </c>
      <c r="DA7" s="163">
        <v>3</v>
      </c>
      <c r="DB7" s="163">
        <v>0</v>
      </c>
      <c r="DC7" s="163"/>
      <c r="DD7" s="163"/>
      <c r="DE7" s="162">
        <v>3</v>
      </c>
      <c r="DF7" s="163"/>
      <c r="DG7" s="163"/>
      <c r="DH7" s="162">
        <v>3</v>
      </c>
      <c r="DI7" s="162">
        <v>2431</v>
      </c>
      <c r="DJ7" s="162">
        <v>2651</v>
      </c>
      <c r="DK7" s="163">
        <v>1436</v>
      </c>
      <c r="DL7" s="163">
        <v>813</v>
      </c>
      <c r="DM7" s="163">
        <v>2193</v>
      </c>
      <c r="DN7" s="163">
        <v>640</v>
      </c>
      <c r="DO7" s="163"/>
      <c r="DP7" s="162">
        <v>5082</v>
      </c>
      <c r="DQ7" s="163"/>
      <c r="DR7" s="163"/>
      <c r="DS7" s="162">
        <f>SUM(DO7:DR7)</f>
        <v>5082</v>
      </c>
      <c r="DT7" s="78">
        <f t="shared" si="6"/>
        <v>41.135335252982316</v>
      </c>
      <c r="DU7" s="78">
        <f t="shared" si="6"/>
        <v>75.443228970199925</v>
      </c>
      <c r="DV7" s="78">
        <f t="shared" si="6"/>
        <v>0</v>
      </c>
      <c r="DW7" s="78">
        <f t="shared" si="6"/>
        <v>369.00369003690037</v>
      </c>
      <c r="DX7" s="78">
        <f t="shared" si="6"/>
        <v>0</v>
      </c>
      <c r="DY7" s="78">
        <f t="shared" si="6"/>
        <v>0</v>
      </c>
      <c r="DZ7" s="78"/>
      <c r="EA7" s="78">
        <f t="shared" ref="EA7:EA23" si="15">DE7/DP7*100000</f>
        <v>59.031877213695395</v>
      </c>
      <c r="EB7" s="31"/>
      <c r="EC7" s="78"/>
      <c r="ED7" s="78">
        <f t="shared" si="13"/>
        <v>59.031877213695395</v>
      </c>
    </row>
    <row r="8" spans="1:134" ht="23.25">
      <c r="A8" s="72">
        <v>5</v>
      </c>
      <c r="B8" s="194" t="s">
        <v>277</v>
      </c>
      <c r="C8" s="22"/>
      <c r="D8" s="22"/>
      <c r="E8" s="22"/>
      <c r="F8" s="22"/>
      <c r="G8" s="22"/>
      <c r="H8" s="22"/>
      <c r="I8" s="22"/>
      <c r="J8" s="22"/>
      <c r="K8" s="22"/>
      <c r="L8" s="22"/>
      <c r="M8" s="22"/>
      <c r="N8" s="151">
        <v>19581</v>
      </c>
      <c r="O8" s="151">
        <v>18719</v>
      </c>
      <c r="P8" s="152">
        <v>10487</v>
      </c>
      <c r="Q8" s="152">
        <v>6440</v>
      </c>
      <c r="R8" s="152">
        <v>17768</v>
      </c>
      <c r="S8" s="152">
        <v>3605</v>
      </c>
      <c r="T8" s="151">
        <v>38300</v>
      </c>
      <c r="U8" s="151"/>
      <c r="V8" s="152"/>
      <c r="W8" s="152"/>
      <c r="X8" s="151">
        <f t="shared" si="0"/>
        <v>38300</v>
      </c>
      <c r="Y8" s="22">
        <f t="shared" si="7"/>
        <v>0</v>
      </c>
      <c r="Z8" s="22">
        <f t="shared" si="1"/>
        <v>0</v>
      </c>
      <c r="AA8" s="22">
        <f t="shared" si="1"/>
        <v>0</v>
      </c>
      <c r="AB8" s="22">
        <f t="shared" si="1"/>
        <v>0</v>
      </c>
      <c r="AC8" s="22">
        <f t="shared" si="1"/>
        <v>0</v>
      </c>
      <c r="AD8" s="22">
        <f t="shared" si="1"/>
        <v>0</v>
      </c>
      <c r="AE8" s="22">
        <f t="shared" si="8"/>
        <v>0</v>
      </c>
      <c r="AF8" s="22">
        <f t="shared" ca="1" si="9"/>
        <v>0</v>
      </c>
      <c r="AG8" s="22" t="e">
        <f t="shared" si="10"/>
        <v>#DIV/0!</v>
      </c>
      <c r="AH8" s="22" t="e">
        <f t="shared" si="10"/>
        <v>#DIV/0!</v>
      </c>
      <c r="AI8" s="22">
        <f t="shared" si="10"/>
        <v>0</v>
      </c>
      <c r="AJ8" s="24"/>
      <c r="AK8" s="24"/>
      <c r="AL8" s="24"/>
      <c r="AM8" s="24"/>
      <c r="AN8" s="24"/>
      <c r="AO8" s="24"/>
      <c r="AP8" s="24"/>
      <c r="AQ8" s="24"/>
      <c r="AR8" s="24"/>
      <c r="AS8" s="24"/>
      <c r="AT8" s="24"/>
      <c r="AU8" s="160">
        <v>20869</v>
      </c>
      <c r="AV8" s="160">
        <v>20163</v>
      </c>
      <c r="AW8" s="155">
        <v>11636</v>
      </c>
      <c r="AX8" s="155">
        <v>6905</v>
      </c>
      <c r="AY8" s="155">
        <v>18746</v>
      </c>
      <c r="AZ8" s="155">
        <v>3745</v>
      </c>
      <c r="BA8" s="160">
        <v>41032</v>
      </c>
      <c r="BB8" s="160"/>
      <c r="BC8" s="155"/>
      <c r="BD8" s="155"/>
      <c r="BE8" s="160">
        <f t="shared" si="2"/>
        <v>41032</v>
      </c>
      <c r="BF8" s="24">
        <f t="shared" si="3"/>
        <v>0</v>
      </c>
      <c r="BG8" s="24">
        <f t="shared" si="3"/>
        <v>0</v>
      </c>
      <c r="BH8" s="24">
        <f t="shared" si="3"/>
        <v>0</v>
      </c>
      <c r="BI8" s="24">
        <f t="shared" si="3"/>
        <v>0</v>
      </c>
      <c r="BJ8" s="24">
        <f t="shared" si="3"/>
        <v>0</v>
      </c>
      <c r="BK8" s="24">
        <f t="shared" si="3"/>
        <v>0</v>
      </c>
      <c r="BL8" s="24">
        <f t="shared" si="11"/>
        <v>0</v>
      </c>
      <c r="BM8" s="24" t="e">
        <f t="shared" si="11"/>
        <v>#DIV/0!</v>
      </c>
      <c r="BN8" s="24" t="e">
        <f t="shared" si="11"/>
        <v>#DIV/0!</v>
      </c>
      <c r="BO8" s="24" t="e">
        <f t="shared" si="11"/>
        <v>#DIV/0!</v>
      </c>
      <c r="BP8" s="24">
        <f t="shared" si="11"/>
        <v>0</v>
      </c>
      <c r="BQ8" s="153">
        <v>8</v>
      </c>
      <c r="BR8" s="153">
        <v>5</v>
      </c>
      <c r="BS8" s="153">
        <v>1</v>
      </c>
      <c r="BT8" s="153">
        <v>6</v>
      </c>
      <c r="BU8" s="153">
        <v>6</v>
      </c>
      <c r="BV8" s="153"/>
      <c r="BW8" s="153">
        <v>13</v>
      </c>
      <c r="BX8" s="153"/>
      <c r="BY8" s="153"/>
      <c r="BZ8" s="153"/>
      <c r="CA8" s="153">
        <v>13</v>
      </c>
      <c r="CB8" s="295">
        <v>21947</v>
      </c>
      <c r="CC8" s="295">
        <v>21296</v>
      </c>
      <c r="CD8" s="28">
        <v>12688</v>
      </c>
      <c r="CE8" s="28">
        <v>7305</v>
      </c>
      <c r="CF8" s="28">
        <v>19362</v>
      </c>
      <c r="CG8" s="28">
        <v>3888</v>
      </c>
      <c r="CH8" s="295">
        <v>43243</v>
      </c>
      <c r="CI8" s="295"/>
      <c r="CJ8" s="295"/>
      <c r="CK8" s="295"/>
      <c r="CL8" s="28">
        <f t="shared" si="4"/>
        <v>43243</v>
      </c>
      <c r="CM8" s="77">
        <f t="shared" si="5"/>
        <v>36.451451223401833</v>
      </c>
      <c r="CN8" s="77">
        <f t="shared" si="5"/>
        <v>23.478587528174305</v>
      </c>
      <c r="CO8" s="77">
        <f t="shared" si="5"/>
        <v>7.8814627994955861</v>
      </c>
      <c r="CP8" s="77">
        <f t="shared" si="5"/>
        <v>82.135523613963031</v>
      </c>
      <c r="CQ8" s="77">
        <f t="shared" si="5"/>
        <v>30.988534242330338</v>
      </c>
      <c r="CR8" s="77">
        <f t="shared" si="5"/>
        <v>0</v>
      </c>
      <c r="CS8" s="77">
        <f t="shared" si="5"/>
        <v>30.062669102513702</v>
      </c>
      <c r="CT8" s="77"/>
      <c r="CU8" s="28"/>
      <c r="CV8" s="77"/>
      <c r="CW8" s="77">
        <f t="shared" si="12"/>
        <v>30.062669102513702</v>
      </c>
      <c r="CX8" s="162">
        <v>15</v>
      </c>
      <c r="CY8" s="162">
        <v>16</v>
      </c>
      <c r="CZ8" s="163">
        <v>1</v>
      </c>
      <c r="DA8" s="163">
        <v>7</v>
      </c>
      <c r="DB8" s="163">
        <v>23</v>
      </c>
      <c r="DC8" s="163"/>
      <c r="DD8" s="162">
        <v>31</v>
      </c>
      <c r="DE8" s="162"/>
      <c r="DF8" s="163"/>
      <c r="DG8" s="163"/>
      <c r="DH8" s="162">
        <v>31</v>
      </c>
      <c r="DI8" s="162">
        <v>23800</v>
      </c>
      <c r="DJ8" s="162">
        <v>23585</v>
      </c>
      <c r="DK8" s="163">
        <v>14187</v>
      </c>
      <c r="DL8" s="163">
        <v>8404</v>
      </c>
      <c r="DM8" s="163">
        <v>20584</v>
      </c>
      <c r="DN8" s="163">
        <v>4210</v>
      </c>
      <c r="DO8" s="162">
        <v>47385</v>
      </c>
      <c r="DP8" s="162"/>
      <c r="DQ8" s="163"/>
      <c r="DR8" s="163"/>
      <c r="DS8" s="162">
        <f>SUM(DO8:DR8)</f>
        <v>47385</v>
      </c>
      <c r="DT8" s="78">
        <f t="shared" si="6"/>
        <v>63.025210084033617</v>
      </c>
      <c r="DU8" s="78">
        <f t="shared" si="6"/>
        <v>67.839728641085429</v>
      </c>
      <c r="DV8" s="78">
        <f t="shared" si="6"/>
        <v>7.0487065623458101</v>
      </c>
      <c r="DW8" s="78">
        <f t="shared" si="6"/>
        <v>83.293669681104234</v>
      </c>
      <c r="DX8" s="78">
        <f t="shared" si="6"/>
        <v>111.73727166731442</v>
      </c>
      <c r="DY8" s="78">
        <f t="shared" si="6"/>
        <v>0</v>
      </c>
      <c r="DZ8" s="78">
        <f t="shared" si="6"/>
        <v>65.421546903028386</v>
      </c>
      <c r="EA8" s="78"/>
      <c r="EB8" s="31"/>
      <c r="EC8" s="78"/>
      <c r="ED8" s="78">
        <f t="shared" si="13"/>
        <v>65.421546903028386</v>
      </c>
    </row>
    <row r="9" spans="1:134" ht="23.25">
      <c r="A9" s="72">
        <v>6</v>
      </c>
      <c r="B9" s="194" t="s">
        <v>278</v>
      </c>
      <c r="C9" s="22"/>
      <c r="D9" s="22"/>
      <c r="E9" s="22"/>
      <c r="F9" s="22"/>
      <c r="G9" s="22"/>
      <c r="H9" s="22"/>
      <c r="I9" s="22"/>
      <c r="J9" s="22"/>
      <c r="K9" s="22"/>
      <c r="L9" s="22"/>
      <c r="M9" s="22"/>
      <c r="N9" s="151">
        <v>2312</v>
      </c>
      <c r="O9" s="151">
        <v>2320</v>
      </c>
      <c r="P9" s="152">
        <v>1327</v>
      </c>
      <c r="Q9" s="152">
        <v>788</v>
      </c>
      <c r="R9" s="152">
        <v>1963</v>
      </c>
      <c r="S9" s="152">
        <v>554</v>
      </c>
      <c r="T9" s="152"/>
      <c r="U9" s="151">
        <v>4632</v>
      </c>
      <c r="V9" s="152"/>
      <c r="W9" s="152"/>
      <c r="X9" s="151">
        <f t="shared" si="0"/>
        <v>4632</v>
      </c>
      <c r="Y9" s="22">
        <f t="shared" si="7"/>
        <v>0</v>
      </c>
      <c r="Z9" s="22">
        <f t="shared" si="1"/>
        <v>0</v>
      </c>
      <c r="AA9" s="22">
        <f t="shared" si="1"/>
        <v>0</v>
      </c>
      <c r="AB9" s="22">
        <f t="shared" si="1"/>
        <v>0</v>
      </c>
      <c r="AC9" s="22">
        <f t="shared" si="1"/>
        <v>0</v>
      </c>
      <c r="AD9" s="22">
        <f t="shared" si="1"/>
        <v>0</v>
      </c>
      <c r="AE9" s="22" t="e">
        <f t="shared" si="8"/>
        <v>#DIV/0!</v>
      </c>
      <c r="AF9" s="22">
        <f t="shared" ca="1" si="9"/>
        <v>0</v>
      </c>
      <c r="AG9" s="22" t="e">
        <f t="shared" si="10"/>
        <v>#DIV/0!</v>
      </c>
      <c r="AH9" s="22" t="e">
        <f t="shared" si="10"/>
        <v>#DIV/0!</v>
      </c>
      <c r="AI9" s="22">
        <f t="shared" si="10"/>
        <v>0</v>
      </c>
      <c r="AJ9" s="24"/>
      <c r="AK9" s="24"/>
      <c r="AL9" s="24"/>
      <c r="AM9" s="24"/>
      <c r="AN9" s="24"/>
      <c r="AO9" s="24"/>
      <c r="AP9" s="24"/>
      <c r="AQ9" s="24"/>
      <c r="AR9" s="24"/>
      <c r="AS9" s="24"/>
      <c r="AT9" s="24"/>
      <c r="AU9" s="160">
        <v>2531</v>
      </c>
      <c r="AV9" s="160">
        <v>2535</v>
      </c>
      <c r="AW9" s="155">
        <v>1546</v>
      </c>
      <c r="AX9" s="155">
        <v>868</v>
      </c>
      <c r="AY9" s="155">
        <v>2081</v>
      </c>
      <c r="AZ9" s="155">
        <v>571</v>
      </c>
      <c r="BA9" s="155"/>
      <c r="BB9" s="160">
        <v>5066</v>
      </c>
      <c r="BC9" s="155"/>
      <c r="BD9" s="155"/>
      <c r="BE9" s="160">
        <f t="shared" si="2"/>
        <v>5066</v>
      </c>
      <c r="BF9" s="24">
        <f t="shared" si="3"/>
        <v>0</v>
      </c>
      <c r="BG9" s="24">
        <f t="shared" si="3"/>
        <v>0</v>
      </c>
      <c r="BH9" s="24">
        <f t="shared" si="3"/>
        <v>0</v>
      </c>
      <c r="BI9" s="24">
        <f t="shared" si="3"/>
        <v>0</v>
      </c>
      <c r="BJ9" s="24">
        <f t="shared" si="3"/>
        <v>0</v>
      </c>
      <c r="BK9" s="24">
        <f t="shared" si="3"/>
        <v>0</v>
      </c>
      <c r="BL9" s="24" t="e">
        <f t="shared" si="11"/>
        <v>#DIV/0!</v>
      </c>
      <c r="BM9" s="24">
        <f t="shared" si="11"/>
        <v>0</v>
      </c>
      <c r="BN9" s="24" t="e">
        <f t="shared" si="11"/>
        <v>#DIV/0!</v>
      </c>
      <c r="BO9" s="24" t="e">
        <f t="shared" si="11"/>
        <v>#DIV/0!</v>
      </c>
      <c r="BP9" s="24">
        <f t="shared" si="11"/>
        <v>0</v>
      </c>
      <c r="BQ9" s="153"/>
      <c r="BR9" s="153"/>
      <c r="BS9" s="153"/>
      <c r="BT9" s="153"/>
      <c r="BU9" s="153"/>
      <c r="BV9" s="153"/>
      <c r="BW9" s="153"/>
      <c r="BX9" s="153"/>
      <c r="BY9" s="153"/>
      <c r="BZ9" s="153"/>
      <c r="CA9" s="153"/>
      <c r="CB9" s="295">
        <v>2663</v>
      </c>
      <c r="CC9" s="295">
        <v>2697</v>
      </c>
      <c r="CD9" s="28">
        <v>1696</v>
      </c>
      <c r="CE9" s="28">
        <v>929</v>
      </c>
      <c r="CF9" s="28">
        <v>2145</v>
      </c>
      <c r="CG9" s="28">
        <v>590</v>
      </c>
      <c r="CH9" s="295"/>
      <c r="CI9" s="295">
        <v>5360</v>
      </c>
      <c r="CJ9" s="295"/>
      <c r="CK9" s="295"/>
      <c r="CL9" s="28">
        <f t="shared" si="4"/>
        <v>5360</v>
      </c>
      <c r="CM9" s="77">
        <f t="shared" si="5"/>
        <v>0</v>
      </c>
      <c r="CN9" s="77">
        <f t="shared" si="5"/>
        <v>0</v>
      </c>
      <c r="CO9" s="77">
        <f t="shared" si="5"/>
        <v>0</v>
      </c>
      <c r="CP9" s="77">
        <f t="shared" si="5"/>
        <v>0</v>
      </c>
      <c r="CQ9" s="77">
        <f t="shared" si="5"/>
        <v>0</v>
      </c>
      <c r="CR9" s="77">
        <f t="shared" si="5"/>
        <v>0</v>
      </c>
      <c r="CS9" s="77"/>
      <c r="CT9" s="77">
        <f t="shared" si="14"/>
        <v>0</v>
      </c>
      <c r="CU9" s="28"/>
      <c r="CV9" s="77"/>
      <c r="CW9" s="77">
        <f t="shared" si="12"/>
        <v>0</v>
      </c>
      <c r="CX9" s="162">
        <v>2</v>
      </c>
      <c r="CY9" s="162">
        <v>2</v>
      </c>
      <c r="CZ9" s="163">
        <v>0</v>
      </c>
      <c r="DA9" s="163">
        <v>4</v>
      </c>
      <c r="DB9" s="163">
        <v>0</v>
      </c>
      <c r="DC9" s="163"/>
      <c r="DD9" s="163"/>
      <c r="DE9" s="162">
        <v>4</v>
      </c>
      <c r="DF9" s="163"/>
      <c r="DG9" s="163"/>
      <c r="DH9" s="162">
        <v>4</v>
      </c>
      <c r="DI9" s="162">
        <v>2936</v>
      </c>
      <c r="DJ9" s="162">
        <v>2995</v>
      </c>
      <c r="DK9" s="163">
        <v>1933</v>
      </c>
      <c r="DL9" s="163">
        <v>1076</v>
      </c>
      <c r="DM9" s="163">
        <v>2285</v>
      </c>
      <c r="DN9" s="163">
        <v>637</v>
      </c>
      <c r="DO9" s="163"/>
      <c r="DP9" s="162">
        <v>5931</v>
      </c>
      <c r="DQ9" s="163"/>
      <c r="DR9" s="163"/>
      <c r="DS9" s="162">
        <f>SUM(DO9:DR9)</f>
        <v>5931</v>
      </c>
      <c r="DT9" s="78">
        <f t="shared" si="6"/>
        <v>68.119891008174378</v>
      </c>
      <c r="DU9" s="78">
        <f t="shared" si="6"/>
        <v>66.777963272120203</v>
      </c>
      <c r="DV9" s="78">
        <f t="shared" si="6"/>
        <v>0</v>
      </c>
      <c r="DW9" s="78">
        <f t="shared" si="6"/>
        <v>371.74721189591077</v>
      </c>
      <c r="DX9" s="78">
        <f t="shared" si="6"/>
        <v>0</v>
      </c>
      <c r="DY9" s="78">
        <f t="shared" si="6"/>
        <v>0</v>
      </c>
      <c r="DZ9" s="78"/>
      <c r="EA9" s="78">
        <f t="shared" si="15"/>
        <v>67.442252571235883</v>
      </c>
      <c r="EB9" s="31"/>
      <c r="EC9" s="78"/>
      <c r="ED9" s="78">
        <f t="shared" si="13"/>
        <v>67.442252571235883</v>
      </c>
    </row>
    <row r="10" spans="1:134" ht="23.25">
      <c r="A10" s="72">
        <v>7</v>
      </c>
      <c r="B10" s="194" t="s">
        <v>279</v>
      </c>
      <c r="C10" s="22"/>
      <c r="D10" s="22"/>
      <c r="E10" s="22"/>
      <c r="F10" s="22"/>
      <c r="G10" s="22"/>
      <c r="H10" s="22"/>
      <c r="I10" s="22"/>
      <c r="J10" s="22"/>
      <c r="K10" s="22"/>
      <c r="L10" s="22"/>
      <c r="M10" s="22"/>
      <c r="N10" s="151">
        <v>3165</v>
      </c>
      <c r="O10" s="151">
        <v>3265</v>
      </c>
      <c r="P10" s="152">
        <v>1744</v>
      </c>
      <c r="Q10" s="152">
        <v>1196</v>
      </c>
      <c r="R10" s="152">
        <v>2986</v>
      </c>
      <c r="S10" s="152">
        <v>504</v>
      </c>
      <c r="T10" s="152"/>
      <c r="U10" s="151">
        <v>6430</v>
      </c>
      <c r="V10" s="152"/>
      <c r="W10" s="152"/>
      <c r="X10" s="151">
        <f t="shared" si="0"/>
        <v>6430</v>
      </c>
      <c r="Y10" s="22">
        <f t="shared" si="7"/>
        <v>0</v>
      </c>
      <c r="Z10" s="22">
        <f t="shared" si="1"/>
        <v>0</v>
      </c>
      <c r="AA10" s="22">
        <f t="shared" si="1"/>
        <v>0</v>
      </c>
      <c r="AB10" s="22">
        <f t="shared" si="1"/>
        <v>0</v>
      </c>
      <c r="AC10" s="22">
        <f t="shared" si="1"/>
        <v>0</v>
      </c>
      <c r="AD10" s="22">
        <f t="shared" si="1"/>
        <v>0</v>
      </c>
      <c r="AE10" s="22" t="e">
        <f t="shared" si="8"/>
        <v>#DIV/0!</v>
      </c>
      <c r="AF10" s="22">
        <f t="shared" ca="1" si="9"/>
        <v>0</v>
      </c>
      <c r="AG10" s="22" t="e">
        <f t="shared" si="10"/>
        <v>#DIV/0!</v>
      </c>
      <c r="AH10" s="22" t="e">
        <f t="shared" si="10"/>
        <v>#DIV/0!</v>
      </c>
      <c r="AI10" s="22">
        <f t="shared" si="10"/>
        <v>0</v>
      </c>
      <c r="AJ10" s="24"/>
      <c r="AK10" s="24"/>
      <c r="AL10" s="24"/>
      <c r="AM10" s="24"/>
      <c r="AN10" s="24"/>
      <c r="AO10" s="24"/>
      <c r="AP10" s="24"/>
      <c r="AQ10" s="24"/>
      <c r="AR10" s="24"/>
      <c r="AS10" s="24"/>
      <c r="AT10" s="24"/>
      <c r="AU10" s="160">
        <v>3336</v>
      </c>
      <c r="AV10" s="160">
        <v>3451</v>
      </c>
      <c r="AW10" s="155">
        <v>1922</v>
      </c>
      <c r="AX10" s="155">
        <v>1229</v>
      </c>
      <c r="AY10" s="155">
        <v>3103</v>
      </c>
      <c r="AZ10" s="155">
        <v>533</v>
      </c>
      <c r="BA10" s="155"/>
      <c r="BB10" s="160">
        <v>6787</v>
      </c>
      <c r="BC10" s="155"/>
      <c r="BD10" s="155"/>
      <c r="BE10" s="160">
        <f t="shared" si="2"/>
        <v>6787</v>
      </c>
      <c r="BF10" s="24">
        <f t="shared" si="3"/>
        <v>0</v>
      </c>
      <c r="BG10" s="24">
        <f t="shared" si="3"/>
        <v>0</v>
      </c>
      <c r="BH10" s="24">
        <f t="shared" si="3"/>
        <v>0</v>
      </c>
      <c r="BI10" s="24">
        <f t="shared" si="3"/>
        <v>0</v>
      </c>
      <c r="BJ10" s="24">
        <f t="shared" si="3"/>
        <v>0</v>
      </c>
      <c r="BK10" s="24">
        <f t="shared" si="3"/>
        <v>0</v>
      </c>
      <c r="BL10" s="24" t="e">
        <f t="shared" si="11"/>
        <v>#DIV/0!</v>
      </c>
      <c r="BM10" s="24">
        <f t="shared" si="11"/>
        <v>0</v>
      </c>
      <c r="BN10" s="24" t="e">
        <f t="shared" si="11"/>
        <v>#DIV/0!</v>
      </c>
      <c r="BO10" s="24" t="e">
        <f t="shared" si="11"/>
        <v>#DIV/0!</v>
      </c>
      <c r="BP10" s="24">
        <f t="shared" si="11"/>
        <v>0</v>
      </c>
      <c r="BQ10" s="153"/>
      <c r="BR10" s="153"/>
      <c r="BS10" s="153"/>
      <c r="BT10" s="153"/>
      <c r="BU10" s="153"/>
      <c r="BV10" s="153"/>
      <c r="BW10" s="153"/>
      <c r="BX10" s="153"/>
      <c r="BY10" s="153"/>
      <c r="BZ10" s="153"/>
      <c r="CA10" s="153"/>
      <c r="CB10" s="295">
        <v>3429</v>
      </c>
      <c r="CC10" s="295">
        <v>3576</v>
      </c>
      <c r="CD10" s="28">
        <v>2051</v>
      </c>
      <c r="CE10" s="28">
        <v>1255</v>
      </c>
      <c r="CF10" s="28">
        <v>3153</v>
      </c>
      <c r="CG10" s="28">
        <v>546</v>
      </c>
      <c r="CH10" s="295"/>
      <c r="CI10" s="295">
        <v>7005</v>
      </c>
      <c r="CJ10" s="295"/>
      <c r="CK10" s="295"/>
      <c r="CL10" s="28">
        <f t="shared" si="4"/>
        <v>7005</v>
      </c>
      <c r="CM10" s="77">
        <f t="shared" si="5"/>
        <v>0</v>
      </c>
      <c r="CN10" s="77">
        <f t="shared" si="5"/>
        <v>0</v>
      </c>
      <c r="CO10" s="77">
        <f t="shared" si="5"/>
        <v>0</v>
      </c>
      <c r="CP10" s="77">
        <f t="shared" si="5"/>
        <v>0</v>
      </c>
      <c r="CQ10" s="77">
        <f t="shared" si="5"/>
        <v>0</v>
      </c>
      <c r="CR10" s="77">
        <f t="shared" si="5"/>
        <v>0</v>
      </c>
      <c r="CS10" s="77"/>
      <c r="CT10" s="77">
        <f t="shared" si="14"/>
        <v>0</v>
      </c>
      <c r="CU10" s="28"/>
      <c r="CV10" s="77"/>
      <c r="CW10" s="77">
        <f t="shared" si="12"/>
        <v>0</v>
      </c>
      <c r="CX10" s="162">
        <v>2</v>
      </c>
      <c r="CY10" s="162">
        <v>0</v>
      </c>
      <c r="CZ10" s="163">
        <v>0</v>
      </c>
      <c r="DA10" s="163">
        <v>2</v>
      </c>
      <c r="DB10" s="163">
        <v>0</v>
      </c>
      <c r="DC10" s="163"/>
      <c r="DD10" s="163"/>
      <c r="DE10" s="162">
        <v>2</v>
      </c>
      <c r="DF10" s="163"/>
      <c r="DG10" s="163"/>
      <c r="DH10" s="162">
        <v>2</v>
      </c>
      <c r="DI10" s="162">
        <v>3659</v>
      </c>
      <c r="DJ10" s="162">
        <v>3803</v>
      </c>
      <c r="DK10" s="163">
        <v>2212</v>
      </c>
      <c r="DL10" s="163">
        <v>1347</v>
      </c>
      <c r="DM10" s="163">
        <v>3307</v>
      </c>
      <c r="DN10" s="163">
        <v>596</v>
      </c>
      <c r="DO10" s="163"/>
      <c r="DP10" s="162">
        <v>7462</v>
      </c>
      <c r="DQ10" s="163"/>
      <c r="DR10" s="163"/>
      <c r="DS10" s="162">
        <f>SUM(DO10:DR10)</f>
        <v>7462</v>
      </c>
      <c r="DT10" s="78">
        <f t="shared" si="6"/>
        <v>54.659743099207432</v>
      </c>
      <c r="DU10" s="78">
        <f t="shared" si="6"/>
        <v>0</v>
      </c>
      <c r="DV10" s="78">
        <f t="shared" si="6"/>
        <v>0</v>
      </c>
      <c r="DW10" s="78">
        <f t="shared" si="6"/>
        <v>148.47809948032665</v>
      </c>
      <c r="DX10" s="78">
        <f t="shared" si="6"/>
        <v>0</v>
      </c>
      <c r="DY10" s="78">
        <f t="shared" si="6"/>
        <v>0</v>
      </c>
      <c r="DZ10" s="78"/>
      <c r="EA10" s="78">
        <f t="shared" si="15"/>
        <v>26.802465826856071</v>
      </c>
      <c r="EB10" s="31"/>
      <c r="EC10" s="78"/>
      <c r="ED10" s="78">
        <f t="shared" si="13"/>
        <v>26.802465826856071</v>
      </c>
    </row>
    <row r="11" spans="1:134" s="73" customFormat="1" ht="23.25">
      <c r="A11" s="72">
        <v>8</v>
      </c>
      <c r="B11" s="194" t="s">
        <v>280</v>
      </c>
      <c r="C11" s="22"/>
      <c r="D11" s="22"/>
      <c r="E11" s="22"/>
      <c r="F11" s="22"/>
      <c r="G11" s="22"/>
      <c r="H11" s="22"/>
      <c r="I11" s="22"/>
      <c r="J11" s="22"/>
      <c r="K11" s="22"/>
      <c r="L11" s="22"/>
      <c r="M11" s="22"/>
      <c r="N11" s="151">
        <v>23662</v>
      </c>
      <c r="O11" s="151">
        <v>21715</v>
      </c>
      <c r="P11" s="152">
        <v>12582</v>
      </c>
      <c r="Q11" s="152">
        <v>6865</v>
      </c>
      <c r="R11" s="152">
        <v>21451</v>
      </c>
      <c r="S11" s="152">
        <v>4479</v>
      </c>
      <c r="T11" s="151">
        <v>45377</v>
      </c>
      <c r="U11" s="152"/>
      <c r="V11" s="152"/>
      <c r="W11" s="151"/>
      <c r="X11" s="151">
        <f t="shared" si="0"/>
        <v>45377</v>
      </c>
      <c r="Y11" s="22">
        <f t="shared" si="7"/>
        <v>0</v>
      </c>
      <c r="Z11" s="22">
        <f t="shared" si="1"/>
        <v>0</v>
      </c>
      <c r="AA11" s="22">
        <f t="shared" si="1"/>
        <v>0</v>
      </c>
      <c r="AB11" s="22">
        <f t="shared" si="1"/>
        <v>0</v>
      </c>
      <c r="AC11" s="22">
        <f t="shared" si="1"/>
        <v>0</v>
      </c>
      <c r="AD11" s="22">
        <f t="shared" si="1"/>
        <v>0</v>
      </c>
      <c r="AE11" s="22">
        <f t="shared" si="8"/>
        <v>0</v>
      </c>
      <c r="AF11" s="22">
        <f t="shared" ca="1" si="9"/>
        <v>0</v>
      </c>
      <c r="AG11" s="22" t="e">
        <f t="shared" si="10"/>
        <v>#DIV/0!</v>
      </c>
      <c r="AH11" s="22" t="e">
        <f t="shared" si="10"/>
        <v>#DIV/0!</v>
      </c>
      <c r="AI11" s="22">
        <f t="shared" si="10"/>
        <v>0</v>
      </c>
      <c r="AJ11" s="24"/>
      <c r="AK11" s="24"/>
      <c r="AL11" s="24"/>
      <c r="AM11" s="24"/>
      <c r="AN11" s="24"/>
      <c r="AO11" s="24"/>
      <c r="AP11" s="24"/>
      <c r="AQ11" s="24"/>
      <c r="AR11" s="24"/>
      <c r="AS11" s="24"/>
      <c r="AT11" s="24"/>
      <c r="AU11" s="160">
        <v>25421</v>
      </c>
      <c r="AV11" s="160">
        <v>23456</v>
      </c>
      <c r="AW11" s="155">
        <v>13757</v>
      </c>
      <c r="AX11" s="155">
        <v>7266</v>
      </c>
      <c r="AY11" s="155">
        <v>22970</v>
      </c>
      <c r="AZ11" s="155">
        <v>4884</v>
      </c>
      <c r="BA11" s="160">
        <v>48877</v>
      </c>
      <c r="BB11" s="155"/>
      <c r="BC11" s="155"/>
      <c r="BD11" s="160"/>
      <c r="BE11" s="160">
        <f t="shared" si="2"/>
        <v>48877</v>
      </c>
      <c r="BF11" s="24">
        <f t="shared" si="3"/>
        <v>0</v>
      </c>
      <c r="BG11" s="24">
        <f t="shared" si="3"/>
        <v>0</v>
      </c>
      <c r="BH11" s="24">
        <f t="shared" si="3"/>
        <v>0</v>
      </c>
      <c r="BI11" s="24">
        <f t="shared" si="3"/>
        <v>0</v>
      </c>
      <c r="BJ11" s="24">
        <f t="shared" si="3"/>
        <v>0</v>
      </c>
      <c r="BK11" s="24">
        <f t="shared" si="3"/>
        <v>0</v>
      </c>
      <c r="BL11" s="24">
        <f t="shared" si="11"/>
        <v>0</v>
      </c>
      <c r="BM11" s="24" t="e">
        <f t="shared" si="11"/>
        <v>#DIV/0!</v>
      </c>
      <c r="BN11" s="24" t="e">
        <f t="shared" si="11"/>
        <v>#DIV/0!</v>
      </c>
      <c r="BO11" s="24" t="e">
        <f t="shared" si="11"/>
        <v>#DIV/0!</v>
      </c>
      <c r="BP11" s="24">
        <f t="shared" si="11"/>
        <v>0</v>
      </c>
      <c r="BQ11" s="153">
        <v>6</v>
      </c>
      <c r="BR11" s="153">
        <v>5</v>
      </c>
      <c r="BS11" s="153">
        <v>2</v>
      </c>
      <c r="BT11" s="153">
        <v>6</v>
      </c>
      <c r="BU11" s="153">
        <v>3</v>
      </c>
      <c r="BV11" s="153"/>
      <c r="BW11" s="153">
        <v>11</v>
      </c>
      <c r="BX11" s="153"/>
      <c r="BY11" s="153"/>
      <c r="BZ11" s="153"/>
      <c r="CA11" s="153">
        <v>11</v>
      </c>
      <c r="CB11" s="295">
        <v>26701</v>
      </c>
      <c r="CC11" s="295">
        <v>24640</v>
      </c>
      <c r="CD11" s="28">
        <v>14750</v>
      </c>
      <c r="CE11" s="28">
        <v>7522</v>
      </c>
      <c r="CF11" s="28">
        <v>23888</v>
      </c>
      <c r="CG11" s="28">
        <v>5180</v>
      </c>
      <c r="CH11" s="295">
        <v>51341</v>
      </c>
      <c r="CI11" s="295"/>
      <c r="CJ11" s="295"/>
      <c r="CK11" s="295"/>
      <c r="CL11" s="28">
        <f t="shared" si="4"/>
        <v>51341</v>
      </c>
      <c r="CM11" s="77">
        <f t="shared" si="5"/>
        <v>22.47106849930714</v>
      </c>
      <c r="CN11" s="77">
        <f t="shared" si="5"/>
        <v>20.292207792207794</v>
      </c>
      <c r="CO11" s="77">
        <f t="shared" si="5"/>
        <v>13.559322033898304</v>
      </c>
      <c r="CP11" s="77">
        <f t="shared" si="5"/>
        <v>79.766019675618182</v>
      </c>
      <c r="CQ11" s="77">
        <f t="shared" si="5"/>
        <v>12.558606831882116</v>
      </c>
      <c r="CR11" s="77">
        <f t="shared" si="5"/>
        <v>0</v>
      </c>
      <c r="CS11" s="77">
        <f t="shared" si="5"/>
        <v>21.425371535420034</v>
      </c>
      <c r="CT11" s="77"/>
      <c r="CU11" s="28"/>
      <c r="CV11" s="77"/>
      <c r="CW11" s="77">
        <f t="shared" si="12"/>
        <v>21.425371535420034</v>
      </c>
      <c r="CX11" s="162">
        <v>13</v>
      </c>
      <c r="CY11" s="162">
        <v>15</v>
      </c>
      <c r="CZ11" s="163">
        <v>1</v>
      </c>
      <c r="DA11" s="163">
        <v>11</v>
      </c>
      <c r="DB11" s="163">
        <v>16</v>
      </c>
      <c r="DC11" s="163"/>
      <c r="DD11" s="162">
        <v>28</v>
      </c>
      <c r="DE11" s="163"/>
      <c r="DF11" s="163"/>
      <c r="DG11" s="162"/>
      <c r="DH11" s="162">
        <v>28</v>
      </c>
      <c r="DI11" s="162">
        <v>28272</v>
      </c>
      <c r="DJ11" s="162">
        <v>26173</v>
      </c>
      <c r="DK11" s="163">
        <v>15821</v>
      </c>
      <c r="DL11" s="163">
        <v>7995</v>
      </c>
      <c r="DM11" s="163">
        <v>24921</v>
      </c>
      <c r="DN11" s="163">
        <v>5708</v>
      </c>
      <c r="DO11" s="162">
        <v>54445</v>
      </c>
      <c r="DP11" s="163"/>
      <c r="DQ11" s="163"/>
      <c r="DR11" s="162"/>
      <c r="DS11" s="162">
        <v>54445</v>
      </c>
      <c r="DT11" s="78">
        <f t="shared" si="6"/>
        <v>45.981890209394457</v>
      </c>
      <c r="DU11" s="78">
        <f t="shared" si="6"/>
        <v>57.310969319527757</v>
      </c>
      <c r="DV11" s="78">
        <f t="shared" si="6"/>
        <v>6.3207129764237404</v>
      </c>
      <c r="DW11" s="78">
        <f t="shared" si="6"/>
        <v>137.58599124452783</v>
      </c>
      <c r="DX11" s="78">
        <f t="shared" si="6"/>
        <v>64.20288110428956</v>
      </c>
      <c r="DY11" s="78">
        <f t="shared" si="6"/>
        <v>0</v>
      </c>
      <c r="DZ11" s="78">
        <f t="shared" si="6"/>
        <v>51.428046652585181</v>
      </c>
      <c r="EA11" s="78"/>
      <c r="EB11" s="31"/>
      <c r="EC11" s="78"/>
      <c r="ED11" s="78">
        <f t="shared" si="13"/>
        <v>51.428046652585181</v>
      </c>
    </row>
    <row r="12" spans="1:134" ht="23.25">
      <c r="A12" s="72">
        <v>9</v>
      </c>
      <c r="B12" s="194" t="s">
        <v>281</v>
      </c>
      <c r="C12" s="22"/>
      <c r="D12" s="22"/>
      <c r="E12" s="22"/>
      <c r="F12" s="22"/>
      <c r="G12" s="22"/>
      <c r="H12" s="22"/>
      <c r="I12" s="22"/>
      <c r="J12" s="22"/>
      <c r="K12" s="22"/>
      <c r="L12" s="22"/>
      <c r="M12" s="22"/>
      <c r="N12" s="151">
        <v>4363</v>
      </c>
      <c r="O12" s="151">
        <v>4499</v>
      </c>
      <c r="P12" s="152">
        <v>1951</v>
      </c>
      <c r="Q12" s="152">
        <v>1629</v>
      </c>
      <c r="R12" s="152">
        <v>4098</v>
      </c>
      <c r="S12" s="152">
        <v>1183</v>
      </c>
      <c r="T12" s="152"/>
      <c r="U12" s="151">
        <v>8862</v>
      </c>
      <c r="V12" s="152"/>
      <c r="W12" s="152"/>
      <c r="X12" s="151">
        <f t="shared" si="0"/>
        <v>8862</v>
      </c>
      <c r="Y12" s="22">
        <f t="shared" si="7"/>
        <v>0</v>
      </c>
      <c r="Z12" s="22">
        <f t="shared" si="1"/>
        <v>0</v>
      </c>
      <c r="AA12" s="22">
        <f t="shared" si="1"/>
        <v>0</v>
      </c>
      <c r="AB12" s="22">
        <f t="shared" si="1"/>
        <v>0</v>
      </c>
      <c r="AC12" s="22">
        <f t="shared" si="1"/>
        <v>0</v>
      </c>
      <c r="AD12" s="22">
        <f t="shared" si="1"/>
        <v>0</v>
      </c>
      <c r="AE12" s="22" t="e">
        <f t="shared" si="8"/>
        <v>#DIV/0!</v>
      </c>
      <c r="AF12" s="22">
        <f t="shared" ca="1" si="9"/>
        <v>0</v>
      </c>
      <c r="AG12" s="22" t="e">
        <f t="shared" si="10"/>
        <v>#DIV/0!</v>
      </c>
      <c r="AH12" s="22" t="e">
        <f t="shared" si="10"/>
        <v>#DIV/0!</v>
      </c>
      <c r="AI12" s="22">
        <f t="shared" si="10"/>
        <v>0</v>
      </c>
      <c r="AJ12" s="24"/>
      <c r="AK12" s="24"/>
      <c r="AL12" s="24"/>
      <c r="AM12" s="24"/>
      <c r="AN12" s="24"/>
      <c r="AO12" s="24"/>
      <c r="AP12" s="24"/>
      <c r="AQ12" s="24"/>
      <c r="AR12" s="24"/>
      <c r="AS12" s="24"/>
      <c r="AT12" s="24"/>
      <c r="AU12" s="160">
        <v>4578</v>
      </c>
      <c r="AV12" s="160">
        <v>4733</v>
      </c>
      <c r="AW12" s="155">
        <v>2154</v>
      </c>
      <c r="AX12" s="161">
        <v>1699</v>
      </c>
      <c r="AY12" s="155">
        <v>4238</v>
      </c>
      <c r="AZ12" s="155">
        <v>1220</v>
      </c>
      <c r="BA12" s="155"/>
      <c r="BB12" s="160">
        <v>9311</v>
      </c>
      <c r="BC12" s="155"/>
      <c r="BD12" s="155"/>
      <c r="BE12" s="160">
        <f t="shared" si="2"/>
        <v>9311</v>
      </c>
      <c r="BF12" s="24">
        <f t="shared" si="3"/>
        <v>0</v>
      </c>
      <c r="BG12" s="24">
        <f t="shared" si="3"/>
        <v>0</v>
      </c>
      <c r="BH12" s="24">
        <f t="shared" si="3"/>
        <v>0</v>
      </c>
      <c r="BI12" s="24">
        <f t="shared" si="3"/>
        <v>0</v>
      </c>
      <c r="BJ12" s="24">
        <f t="shared" si="3"/>
        <v>0</v>
      </c>
      <c r="BK12" s="24">
        <f t="shared" si="3"/>
        <v>0</v>
      </c>
      <c r="BL12" s="24" t="e">
        <f t="shared" si="11"/>
        <v>#DIV/0!</v>
      </c>
      <c r="BM12" s="24">
        <f t="shared" si="11"/>
        <v>0</v>
      </c>
      <c r="BN12" s="24" t="e">
        <f t="shared" si="11"/>
        <v>#DIV/0!</v>
      </c>
      <c r="BO12" s="24" t="e">
        <f t="shared" si="11"/>
        <v>#DIV/0!</v>
      </c>
      <c r="BP12" s="24">
        <f t="shared" si="11"/>
        <v>0</v>
      </c>
      <c r="BQ12" s="153">
        <v>1</v>
      </c>
      <c r="BR12" s="153">
        <v>1</v>
      </c>
      <c r="BS12" s="153">
        <v>1</v>
      </c>
      <c r="BT12" s="153"/>
      <c r="BU12" s="153">
        <v>1</v>
      </c>
      <c r="BV12" s="153"/>
      <c r="BW12" s="153"/>
      <c r="BX12" s="153">
        <v>2</v>
      </c>
      <c r="BY12" s="153"/>
      <c r="BZ12" s="153"/>
      <c r="CA12" s="153">
        <v>2</v>
      </c>
      <c r="CB12" s="295">
        <v>4739</v>
      </c>
      <c r="CC12" s="295">
        <v>4910</v>
      </c>
      <c r="CD12" s="28">
        <v>2336</v>
      </c>
      <c r="CE12" s="28">
        <v>1761</v>
      </c>
      <c r="CF12" s="28">
        <v>4321</v>
      </c>
      <c r="CG12" s="28">
        <v>1231</v>
      </c>
      <c r="CH12" s="295"/>
      <c r="CI12" s="295">
        <v>9649</v>
      </c>
      <c r="CJ12" s="295"/>
      <c r="CK12" s="295"/>
      <c r="CL12" s="28">
        <f t="shared" si="4"/>
        <v>9649</v>
      </c>
      <c r="CM12" s="77">
        <f t="shared" si="5"/>
        <v>21.101498206372653</v>
      </c>
      <c r="CN12" s="77">
        <f t="shared" si="5"/>
        <v>20.366598778004075</v>
      </c>
      <c r="CO12" s="77">
        <f t="shared" si="5"/>
        <v>42.80821917808219</v>
      </c>
      <c r="CP12" s="77">
        <f t="shared" si="5"/>
        <v>0</v>
      </c>
      <c r="CQ12" s="77">
        <f t="shared" si="5"/>
        <v>23.142791020597084</v>
      </c>
      <c r="CR12" s="77">
        <f t="shared" si="5"/>
        <v>0</v>
      </c>
      <c r="CS12" s="77"/>
      <c r="CT12" s="77">
        <f t="shared" si="14"/>
        <v>20.727536532283139</v>
      </c>
      <c r="CU12" s="28"/>
      <c r="CV12" s="77"/>
      <c r="CW12" s="77">
        <f t="shared" si="12"/>
        <v>20.727536532283139</v>
      </c>
      <c r="CX12" s="162">
        <v>5</v>
      </c>
      <c r="CY12" s="162">
        <v>6</v>
      </c>
      <c r="CZ12" s="163">
        <v>0</v>
      </c>
      <c r="DA12" s="163">
        <v>5</v>
      </c>
      <c r="DB12" s="163">
        <v>6</v>
      </c>
      <c r="DC12" s="163"/>
      <c r="DD12" s="163"/>
      <c r="DE12" s="162">
        <v>11</v>
      </c>
      <c r="DF12" s="163"/>
      <c r="DG12" s="163"/>
      <c r="DH12" s="162">
        <v>11</v>
      </c>
      <c r="DI12" s="162">
        <v>5023</v>
      </c>
      <c r="DJ12" s="162">
        <v>5257</v>
      </c>
      <c r="DK12" s="163">
        <v>2554</v>
      </c>
      <c r="DL12" s="163">
        <v>1888</v>
      </c>
      <c r="DM12" s="163">
        <v>4540</v>
      </c>
      <c r="DN12" s="163">
        <v>1298</v>
      </c>
      <c r="DO12" s="163"/>
      <c r="DP12" s="162">
        <v>10280</v>
      </c>
      <c r="DQ12" s="163"/>
      <c r="DR12" s="163"/>
      <c r="DS12" s="162">
        <f>SUM(DO12:DR12)</f>
        <v>10280</v>
      </c>
      <c r="DT12" s="78">
        <f t="shared" si="6"/>
        <v>99.542106310969544</v>
      </c>
      <c r="DU12" s="78">
        <f t="shared" si="6"/>
        <v>114.13353623739775</v>
      </c>
      <c r="DV12" s="78">
        <f t="shared" si="6"/>
        <v>0</v>
      </c>
      <c r="DW12" s="78">
        <f t="shared" si="6"/>
        <v>264.83050847457628</v>
      </c>
      <c r="DX12" s="78">
        <f t="shared" si="6"/>
        <v>132.15859030837004</v>
      </c>
      <c r="DY12" s="78">
        <f t="shared" si="6"/>
        <v>0</v>
      </c>
      <c r="DZ12" s="78"/>
      <c r="EA12" s="78">
        <f t="shared" si="15"/>
        <v>107.00389105058366</v>
      </c>
      <c r="EB12" s="31"/>
      <c r="EC12" s="78"/>
      <c r="ED12" s="78">
        <f t="shared" si="13"/>
        <v>107.00389105058366</v>
      </c>
    </row>
    <row r="13" spans="1:134" ht="23.25">
      <c r="A13" s="72">
        <v>10</v>
      </c>
      <c r="B13" s="194" t="s">
        <v>282</v>
      </c>
      <c r="C13" s="22"/>
      <c r="D13" s="22"/>
      <c r="E13" s="22"/>
      <c r="F13" s="22"/>
      <c r="G13" s="22"/>
      <c r="H13" s="22"/>
      <c r="I13" s="22"/>
      <c r="J13" s="22"/>
      <c r="K13" s="22"/>
      <c r="L13" s="22"/>
      <c r="M13" s="22"/>
      <c r="N13" s="151">
        <v>12656</v>
      </c>
      <c r="O13" s="151">
        <v>12286</v>
      </c>
      <c r="P13" s="152">
        <v>6762</v>
      </c>
      <c r="Q13" s="152">
        <v>4658</v>
      </c>
      <c r="R13" s="152">
        <v>11399</v>
      </c>
      <c r="S13" s="152">
        <v>2123</v>
      </c>
      <c r="T13" s="152"/>
      <c r="U13" s="152"/>
      <c r="V13" s="152"/>
      <c r="W13" s="151">
        <v>24942</v>
      </c>
      <c r="X13" s="151">
        <f t="shared" si="0"/>
        <v>24942</v>
      </c>
      <c r="Y13" s="22">
        <f t="shared" si="7"/>
        <v>0</v>
      </c>
      <c r="Z13" s="22">
        <f t="shared" si="1"/>
        <v>0</v>
      </c>
      <c r="AA13" s="22">
        <f t="shared" si="1"/>
        <v>0</v>
      </c>
      <c r="AB13" s="22">
        <f t="shared" si="1"/>
        <v>0</v>
      </c>
      <c r="AC13" s="22">
        <f t="shared" si="1"/>
        <v>0</v>
      </c>
      <c r="AD13" s="22">
        <f t="shared" si="1"/>
        <v>0</v>
      </c>
      <c r="AE13" s="22" t="e">
        <f t="shared" si="8"/>
        <v>#DIV/0!</v>
      </c>
      <c r="AF13" s="22">
        <f t="shared" ca="1" si="9"/>
        <v>0</v>
      </c>
      <c r="AG13" s="22" t="e">
        <f t="shared" si="10"/>
        <v>#DIV/0!</v>
      </c>
      <c r="AH13" s="22">
        <f t="shared" si="10"/>
        <v>0</v>
      </c>
      <c r="AI13" s="22">
        <f t="shared" si="10"/>
        <v>0</v>
      </c>
      <c r="AJ13" s="24"/>
      <c r="AK13" s="24"/>
      <c r="AL13" s="24"/>
      <c r="AM13" s="24"/>
      <c r="AN13" s="24"/>
      <c r="AO13" s="24"/>
      <c r="AP13" s="24"/>
      <c r="AQ13" s="24"/>
      <c r="AR13" s="24"/>
      <c r="AS13" s="24"/>
      <c r="AT13" s="24"/>
      <c r="AU13" s="160">
        <v>13514</v>
      </c>
      <c r="AV13" s="160">
        <v>13153</v>
      </c>
      <c r="AW13" s="155">
        <v>7517</v>
      </c>
      <c r="AX13" s="155">
        <v>4861</v>
      </c>
      <c r="AY13" s="155">
        <v>12004</v>
      </c>
      <c r="AZ13" s="155">
        <v>2285</v>
      </c>
      <c r="BA13" s="155"/>
      <c r="BB13" s="155"/>
      <c r="BC13" s="155"/>
      <c r="BD13" s="160">
        <v>26667</v>
      </c>
      <c r="BE13" s="160">
        <f t="shared" si="2"/>
        <v>26667</v>
      </c>
      <c r="BF13" s="24">
        <f t="shared" si="3"/>
        <v>0</v>
      </c>
      <c r="BG13" s="24">
        <f t="shared" si="3"/>
        <v>0</v>
      </c>
      <c r="BH13" s="24">
        <f t="shared" si="3"/>
        <v>0</v>
      </c>
      <c r="BI13" s="24">
        <f t="shared" si="3"/>
        <v>0</v>
      </c>
      <c r="BJ13" s="24">
        <f t="shared" si="3"/>
        <v>0</v>
      </c>
      <c r="BK13" s="24">
        <f t="shared" si="3"/>
        <v>0</v>
      </c>
      <c r="BL13" s="24" t="e">
        <f t="shared" si="11"/>
        <v>#DIV/0!</v>
      </c>
      <c r="BM13" s="24" t="e">
        <f t="shared" si="11"/>
        <v>#DIV/0!</v>
      </c>
      <c r="BN13" s="24" t="e">
        <f t="shared" si="11"/>
        <v>#DIV/0!</v>
      </c>
      <c r="BO13" s="24">
        <f t="shared" si="11"/>
        <v>0</v>
      </c>
      <c r="BP13" s="24">
        <f t="shared" si="11"/>
        <v>0</v>
      </c>
      <c r="BQ13" s="153">
        <v>6</v>
      </c>
      <c r="BR13" s="153">
        <v>0</v>
      </c>
      <c r="BS13" s="153">
        <v>1</v>
      </c>
      <c r="BT13" s="153">
        <v>4</v>
      </c>
      <c r="BU13" s="153">
        <v>1</v>
      </c>
      <c r="BV13" s="153"/>
      <c r="BW13" s="153"/>
      <c r="BX13" s="153"/>
      <c r="BY13" s="153"/>
      <c r="BZ13" s="153">
        <v>6</v>
      </c>
      <c r="CA13" s="153">
        <v>6</v>
      </c>
      <c r="CB13" s="295">
        <v>13983</v>
      </c>
      <c r="CC13" s="295">
        <v>13660</v>
      </c>
      <c r="CD13" s="28">
        <v>8065</v>
      </c>
      <c r="CE13" s="28">
        <v>5006</v>
      </c>
      <c r="CF13" s="28">
        <v>12254</v>
      </c>
      <c r="CG13" s="28">
        <v>2318</v>
      </c>
      <c r="CH13" s="295"/>
      <c r="CI13" s="295"/>
      <c r="CJ13" s="295"/>
      <c r="CK13" s="295">
        <v>27643</v>
      </c>
      <c r="CL13" s="28">
        <f t="shared" si="4"/>
        <v>27643</v>
      </c>
      <c r="CM13" s="77">
        <f t="shared" si="5"/>
        <v>42.909246942716152</v>
      </c>
      <c r="CN13" s="77">
        <f t="shared" si="5"/>
        <v>0</v>
      </c>
      <c r="CO13" s="77">
        <f t="shared" si="5"/>
        <v>12.399256044637323</v>
      </c>
      <c r="CP13" s="77">
        <f t="shared" si="5"/>
        <v>79.904115061925694</v>
      </c>
      <c r="CQ13" s="77">
        <f t="shared" si="5"/>
        <v>8.1606006202056474</v>
      </c>
      <c r="CR13" s="77">
        <f t="shared" si="5"/>
        <v>0</v>
      </c>
      <c r="CS13" s="77"/>
      <c r="CT13" s="77"/>
      <c r="CU13" s="28"/>
      <c r="CV13" s="77">
        <f t="shared" si="12"/>
        <v>21.705314184422818</v>
      </c>
      <c r="CW13" s="77">
        <f t="shared" si="12"/>
        <v>21.705314184422818</v>
      </c>
      <c r="CX13" s="162">
        <v>11</v>
      </c>
      <c r="CY13" s="162">
        <v>11</v>
      </c>
      <c r="CZ13" s="163">
        <v>1</v>
      </c>
      <c r="DA13" s="163">
        <v>13</v>
      </c>
      <c r="DB13" s="163">
        <v>7</v>
      </c>
      <c r="DC13" s="163">
        <v>1</v>
      </c>
      <c r="DD13" s="163"/>
      <c r="DE13" s="163"/>
      <c r="DF13" s="163"/>
      <c r="DG13" s="162">
        <v>22</v>
      </c>
      <c r="DH13" s="162">
        <v>22</v>
      </c>
      <c r="DI13" s="162">
        <v>14825</v>
      </c>
      <c r="DJ13" s="162">
        <v>14635</v>
      </c>
      <c r="DK13" s="163">
        <v>8866</v>
      </c>
      <c r="DL13" s="163">
        <v>5396</v>
      </c>
      <c r="DM13" s="163">
        <v>12739</v>
      </c>
      <c r="DN13" s="163">
        <v>2459</v>
      </c>
      <c r="DO13" s="163"/>
      <c r="DP13" s="163"/>
      <c r="DQ13" s="163"/>
      <c r="DR13" s="162">
        <v>29460</v>
      </c>
      <c r="DS13" s="162">
        <f>SUM(DO13:DR13)</f>
        <v>29460</v>
      </c>
      <c r="DT13" s="78">
        <f t="shared" si="6"/>
        <v>74.198988195615513</v>
      </c>
      <c r="DU13" s="78">
        <f t="shared" si="6"/>
        <v>75.162282200204984</v>
      </c>
      <c r="DV13" s="78">
        <f t="shared" si="6"/>
        <v>11.279043537108054</v>
      </c>
      <c r="DW13" s="78">
        <f t="shared" si="6"/>
        <v>240.91919940696815</v>
      </c>
      <c r="DX13" s="78">
        <f t="shared" si="6"/>
        <v>54.949368082267057</v>
      </c>
      <c r="DY13" s="78">
        <f t="shared" si="6"/>
        <v>40.666937779585197</v>
      </c>
      <c r="DZ13" s="78"/>
      <c r="EA13" s="78"/>
      <c r="EB13" s="31"/>
      <c r="EC13" s="78">
        <f t="shared" si="13"/>
        <v>74.677528852681604</v>
      </c>
      <c r="ED13" s="78">
        <f t="shared" si="13"/>
        <v>74.677528852681604</v>
      </c>
    </row>
    <row r="14" spans="1:134" s="73" customFormat="1" ht="23.25">
      <c r="A14" s="72">
        <v>11</v>
      </c>
      <c r="B14" s="194" t="s">
        <v>283</v>
      </c>
      <c r="C14" s="22"/>
      <c r="D14" s="22"/>
      <c r="E14" s="22"/>
      <c r="F14" s="22"/>
      <c r="G14" s="22"/>
      <c r="H14" s="22"/>
      <c r="I14" s="22"/>
      <c r="J14" s="22"/>
      <c r="K14" s="22"/>
      <c r="L14" s="22"/>
      <c r="M14" s="22"/>
      <c r="N14" s="151">
        <v>25079</v>
      </c>
      <c r="O14" s="151">
        <v>23823</v>
      </c>
      <c r="P14" s="152">
        <v>12903</v>
      </c>
      <c r="Q14" s="152">
        <v>6115</v>
      </c>
      <c r="R14" s="152">
        <v>24179</v>
      </c>
      <c r="S14" s="152">
        <v>5705</v>
      </c>
      <c r="T14" s="151">
        <v>48902</v>
      </c>
      <c r="U14" s="152"/>
      <c r="V14" s="152"/>
      <c r="W14" s="152"/>
      <c r="X14" s="151">
        <f t="shared" si="0"/>
        <v>48902</v>
      </c>
      <c r="Y14" s="22">
        <f t="shared" si="7"/>
        <v>0</v>
      </c>
      <c r="Z14" s="22">
        <f t="shared" si="1"/>
        <v>0</v>
      </c>
      <c r="AA14" s="22">
        <f t="shared" si="1"/>
        <v>0</v>
      </c>
      <c r="AB14" s="22">
        <f t="shared" si="1"/>
        <v>0</v>
      </c>
      <c r="AC14" s="22">
        <f t="shared" si="1"/>
        <v>0</v>
      </c>
      <c r="AD14" s="22">
        <f t="shared" si="1"/>
        <v>0</v>
      </c>
      <c r="AE14" s="22">
        <f t="shared" si="8"/>
        <v>0</v>
      </c>
      <c r="AF14" s="22">
        <f t="shared" ca="1" si="9"/>
        <v>0</v>
      </c>
      <c r="AG14" s="22" t="e">
        <f t="shared" si="10"/>
        <v>#DIV/0!</v>
      </c>
      <c r="AH14" s="22" t="e">
        <f t="shared" si="10"/>
        <v>#DIV/0!</v>
      </c>
      <c r="AI14" s="22">
        <f t="shared" si="10"/>
        <v>0</v>
      </c>
      <c r="AJ14" s="24"/>
      <c r="AK14" s="24"/>
      <c r="AL14" s="24"/>
      <c r="AM14" s="24"/>
      <c r="AN14" s="24"/>
      <c r="AO14" s="24"/>
      <c r="AP14" s="24"/>
      <c r="AQ14" s="24"/>
      <c r="AR14" s="24"/>
      <c r="AS14" s="24"/>
      <c r="AT14" s="24"/>
      <c r="AU14" s="160">
        <v>26867</v>
      </c>
      <c r="AV14" s="160">
        <v>25663</v>
      </c>
      <c r="AW14" s="155">
        <v>13980</v>
      </c>
      <c r="AX14" s="155">
        <v>6481</v>
      </c>
      <c r="AY14" s="155">
        <v>25821</v>
      </c>
      <c r="AZ14" s="155">
        <v>6248</v>
      </c>
      <c r="BA14" s="160">
        <v>52530</v>
      </c>
      <c r="BB14" s="155"/>
      <c r="BC14" s="155"/>
      <c r="BD14" s="155"/>
      <c r="BE14" s="160">
        <f t="shared" si="2"/>
        <v>52530</v>
      </c>
      <c r="BF14" s="24">
        <f t="shared" si="3"/>
        <v>0</v>
      </c>
      <c r="BG14" s="24">
        <f t="shared" si="3"/>
        <v>0</v>
      </c>
      <c r="BH14" s="24">
        <f t="shared" si="3"/>
        <v>0</v>
      </c>
      <c r="BI14" s="24">
        <f t="shared" si="3"/>
        <v>0</v>
      </c>
      <c r="BJ14" s="24">
        <f t="shared" si="3"/>
        <v>0</v>
      </c>
      <c r="BK14" s="24">
        <f t="shared" si="3"/>
        <v>0</v>
      </c>
      <c r="BL14" s="24">
        <f t="shared" si="11"/>
        <v>0</v>
      </c>
      <c r="BM14" s="24" t="e">
        <f t="shared" si="11"/>
        <v>#DIV/0!</v>
      </c>
      <c r="BN14" s="24" t="e">
        <f t="shared" si="11"/>
        <v>#DIV/0!</v>
      </c>
      <c r="BO14" s="24" t="e">
        <f t="shared" si="11"/>
        <v>#DIV/0!</v>
      </c>
      <c r="BP14" s="24">
        <f t="shared" si="11"/>
        <v>0</v>
      </c>
      <c r="BQ14" s="153">
        <v>8</v>
      </c>
      <c r="BR14" s="153">
        <v>9</v>
      </c>
      <c r="BS14" s="153">
        <v>3</v>
      </c>
      <c r="BT14" s="153">
        <v>9</v>
      </c>
      <c r="BU14" s="153">
        <v>5</v>
      </c>
      <c r="BV14" s="153"/>
      <c r="BW14" s="153">
        <v>17</v>
      </c>
      <c r="BX14" s="153"/>
      <c r="BY14" s="153"/>
      <c r="BZ14" s="153"/>
      <c r="CA14" s="153">
        <v>17</v>
      </c>
      <c r="CB14" s="295">
        <v>27937</v>
      </c>
      <c r="CC14" s="295">
        <v>26926</v>
      </c>
      <c r="CD14" s="28">
        <v>14899</v>
      </c>
      <c r="CE14" s="28">
        <v>6738</v>
      </c>
      <c r="CF14" s="28">
        <v>26696</v>
      </c>
      <c r="CG14" s="28">
        <v>6531</v>
      </c>
      <c r="CH14" s="295">
        <v>54863</v>
      </c>
      <c r="CI14" s="295"/>
      <c r="CJ14" s="295"/>
      <c r="CK14" s="295"/>
      <c r="CL14" s="28">
        <f t="shared" si="4"/>
        <v>54863</v>
      </c>
      <c r="CM14" s="77">
        <f t="shared" si="5"/>
        <v>28.635859254751765</v>
      </c>
      <c r="CN14" s="77">
        <f t="shared" si="5"/>
        <v>33.424942434821361</v>
      </c>
      <c r="CO14" s="77">
        <f t="shared" si="5"/>
        <v>20.135579569098599</v>
      </c>
      <c r="CP14" s="77">
        <f t="shared" si="5"/>
        <v>133.57079252003561</v>
      </c>
      <c r="CQ14" s="77">
        <f t="shared" si="5"/>
        <v>18.729397662571174</v>
      </c>
      <c r="CR14" s="77">
        <f t="shared" si="5"/>
        <v>0</v>
      </c>
      <c r="CS14" s="77">
        <f t="shared" si="5"/>
        <v>30.98627490294005</v>
      </c>
      <c r="CT14" s="77"/>
      <c r="CU14" s="28"/>
      <c r="CV14" s="77"/>
      <c r="CW14" s="77">
        <f t="shared" si="12"/>
        <v>30.98627490294005</v>
      </c>
      <c r="CX14" s="162">
        <v>11</v>
      </c>
      <c r="CY14" s="162">
        <v>15</v>
      </c>
      <c r="CZ14" s="163">
        <v>1</v>
      </c>
      <c r="DA14" s="163">
        <v>9</v>
      </c>
      <c r="DB14" s="163">
        <v>16</v>
      </c>
      <c r="DC14" s="163"/>
      <c r="DD14" s="162">
        <v>26</v>
      </c>
      <c r="DE14" s="163"/>
      <c r="DF14" s="163"/>
      <c r="DG14" s="163"/>
      <c r="DH14" s="162">
        <v>26</v>
      </c>
      <c r="DI14" s="162">
        <v>29600</v>
      </c>
      <c r="DJ14" s="162">
        <v>28446</v>
      </c>
      <c r="DK14" s="163">
        <v>15835</v>
      </c>
      <c r="DL14" s="163">
        <v>7144</v>
      </c>
      <c r="DM14" s="163">
        <v>27778</v>
      </c>
      <c r="DN14" s="163">
        <v>7288</v>
      </c>
      <c r="DO14" s="162">
        <v>58046</v>
      </c>
      <c r="DP14" s="163"/>
      <c r="DQ14" s="163"/>
      <c r="DR14" s="163"/>
      <c r="DS14" s="162">
        <v>58046</v>
      </c>
      <c r="DT14" s="78">
        <f t="shared" si="6"/>
        <v>37.162162162162161</v>
      </c>
      <c r="DU14" s="78">
        <f t="shared" si="6"/>
        <v>52.731491246572446</v>
      </c>
      <c r="DV14" s="78">
        <f t="shared" si="6"/>
        <v>6.3151247237132937</v>
      </c>
      <c r="DW14" s="78">
        <f t="shared" si="6"/>
        <v>125.97984322508398</v>
      </c>
      <c r="DX14" s="78">
        <f t="shared" si="6"/>
        <v>57.599539203686376</v>
      </c>
      <c r="DY14" s="78">
        <f t="shared" si="6"/>
        <v>0</v>
      </c>
      <c r="DZ14" s="78">
        <f t="shared" si="6"/>
        <v>44.792061468490509</v>
      </c>
      <c r="EA14" s="78"/>
      <c r="EB14" s="31"/>
      <c r="EC14" s="78"/>
      <c r="ED14" s="78">
        <f t="shared" si="13"/>
        <v>44.792061468490509</v>
      </c>
    </row>
    <row r="15" spans="1:134" ht="23.25">
      <c r="A15" s="72">
        <v>12</v>
      </c>
      <c r="B15" s="194" t="s">
        <v>284</v>
      </c>
      <c r="C15" s="22"/>
      <c r="D15" s="22"/>
      <c r="E15" s="22"/>
      <c r="F15" s="22"/>
      <c r="G15" s="22"/>
      <c r="H15" s="22"/>
      <c r="I15" s="22"/>
      <c r="J15" s="22"/>
      <c r="K15" s="22"/>
      <c r="L15" s="22"/>
      <c r="M15" s="22"/>
      <c r="N15" s="151">
        <v>26257</v>
      </c>
      <c r="O15" s="151">
        <v>23885</v>
      </c>
      <c r="P15" s="152">
        <v>15982</v>
      </c>
      <c r="Q15" s="152">
        <v>6803</v>
      </c>
      <c r="R15" s="152">
        <v>24644</v>
      </c>
      <c r="S15" s="152">
        <v>2677</v>
      </c>
      <c r="T15" s="151">
        <v>50142</v>
      </c>
      <c r="U15" s="152"/>
      <c r="V15" s="152"/>
      <c r="W15" s="151"/>
      <c r="X15" s="151">
        <f t="shared" si="0"/>
        <v>50142</v>
      </c>
      <c r="Y15" s="22">
        <f t="shared" si="7"/>
        <v>0</v>
      </c>
      <c r="Z15" s="22">
        <f t="shared" si="1"/>
        <v>0</v>
      </c>
      <c r="AA15" s="22">
        <f t="shared" si="1"/>
        <v>0</v>
      </c>
      <c r="AB15" s="22">
        <f t="shared" si="1"/>
        <v>0</v>
      </c>
      <c r="AC15" s="22">
        <f t="shared" si="1"/>
        <v>0</v>
      </c>
      <c r="AD15" s="22">
        <f t="shared" si="1"/>
        <v>0</v>
      </c>
      <c r="AE15" s="22">
        <f t="shared" si="8"/>
        <v>0</v>
      </c>
      <c r="AF15" s="22">
        <f t="shared" ca="1" si="9"/>
        <v>0</v>
      </c>
      <c r="AG15" s="22" t="e">
        <f t="shared" si="10"/>
        <v>#DIV/0!</v>
      </c>
      <c r="AH15" s="22" t="e">
        <f t="shared" si="10"/>
        <v>#DIV/0!</v>
      </c>
      <c r="AI15" s="22">
        <f t="shared" si="10"/>
        <v>0</v>
      </c>
      <c r="AJ15" s="24"/>
      <c r="AK15" s="24"/>
      <c r="AL15" s="24"/>
      <c r="AM15" s="24"/>
      <c r="AN15" s="24"/>
      <c r="AO15" s="24"/>
      <c r="AP15" s="24"/>
      <c r="AQ15" s="24"/>
      <c r="AR15" s="24"/>
      <c r="AS15" s="24"/>
      <c r="AT15" s="24"/>
      <c r="AU15" s="160">
        <v>28541</v>
      </c>
      <c r="AV15" s="160">
        <v>26356</v>
      </c>
      <c r="AW15" s="155">
        <v>17529</v>
      </c>
      <c r="AX15" s="155">
        <v>7372</v>
      </c>
      <c r="AY15" s="155">
        <v>26905</v>
      </c>
      <c r="AZ15" s="155">
        <v>3091</v>
      </c>
      <c r="BA15" s="160">
        <v>54897</v>
      </c>
      <c r="BB15" s="155"/>
      <c r="BC15" s="155"/>
      <c r="BD15" s="160"/>
      <c r="BE15" s="160">
        <f t="shared" si="2"/>
        <v>54897</v>
      </c>
      <c r="BF15" s="24">
        <f t="shared" si="3"/>
        <v>0</v>
      </c>
      <c r="BG15" s="24">
        <f t="shared" si="3"/>
        <v>0</v>
      </c>
      <c r="BH15" s="24">
        <f t="shared" si="3"/>
        <v>0</v>
      </c>
      <c r="BI15" s="24">
        <f t="shared" si="3"/>
        <v>0</v>
      </c>
      <c r="BJ15" s="24">
        <f t="shared" si="3"/>
        <v>0</v>
      </c>
      <c r="BK15" s="24">
        <f t="shared" si="3"/>
        <v>0</v>
      </c>
      <c r="BL15" s="24">
        <f t="shared" si="11"/>
        <v>0</v>
      </c>
      <c r="BM15" s="24" t="e">
        <f t="shared" si="11"/>
        <v>#DIV/0!</v>
      </c>
      <c r="BN15" s="24" t="e">
        <f t="shared" si="11"/>
        <v>#DIV/0!</v>
      </c>
      <c r="BO15" s="24" t="e">
        <f t="shared" si="11"/>
        <v>#DIV/0!</v>
      </c>
      <c r="BP15" s="24">
        <f t="shared" si="11"/>
        <v>0</v>
      </c>
      <c r="BQ15" s="153">
        <v>11</v>
      </c>
      <c r="BR15" s="153">
        <v>10</v>
      </c>
      <c r="BS15" s="153"/>
      <c r="BT15" s="153">
        <v>6</v>
      </c>
      <c r="BU15" s="153">
        <v>15</v>
      </c>
      <c r="BV15" s="153"/>
      <c r="BW15" s="153">
        <v>21</v>
      </c>
      <c r="BX15" s="153"/>
      <c r="BY15" s="153"/>
      <c r="BZ15" s="153"/>
      <c r="CA15" s="153">
        <v>21</v>
      </c>
      <c r="CB15" s="295">
        <v>30097</v>
      </c>
      <c r="CC15" s="295">
        <v>28105</v>
      </c>
      <c r="CD15" s="28">
        <v>18769</v>
      </c>
      <c r="CE15" s="28">
        <v>7783</v>
      </c>
      <c r="CF15" s="28">
        <v>28264</v>
      </c>
      <c r="CG15" s="28">
        <v>3386</v>
      </c>
      <c r="CH15" s="295">
        <v>58202</v>
      </c>
      <c r="CI15" s="295"/>
      <c r="CJ15" s="295"/>
      <c r="CK15" s="295"/>
      <c r="CL15" s="28">
        <f t="shared" si="4"/>
        <v>58202</v>
      </c>
      <c r="CM15" s="77">
        <f t="shared" si="5"/>
        <v>36.548493205302854</v>
      </c>
      <c r="CN15" s="77">
        <f t="shared" si="5"/>
        <v>35.580857498665715</v>
      </c>
      <c r="CO15" s="77">
        <f t="shared" si="5"/>
        <v>0</v>
      </c>
      <c r="CP15" s="77">
        <f t="shared" si="5"/>
        <v>77.091095978414486</v>
      </c>
      <c r="CQ15" s="77">
        <f t="shared" si="5"/>
        <v>53.071044438154544</v>
      </c>
      <c r="CR15" s="77">
        <f t="shared" si="5"/>
        <v>0</v>
      </c>
      <c r="CS15" s="77">
        <f t="shared" si="5"/>
        <v>36.081234321844612</v>
      </c>
      <c r="CT15" s="77"/>
      <c r="CU15" s="28"/>
      <c r="CV15" s="77"/>
      <c r="CW15" s="77">
        <f t="shared" si="12"/>
        <v>36.081234321844612</v>
      </c>
      <c r="CX15" s="162">
        <v>21</v>
      </c>
      <c r="CY15" s="162">
        <v>29</v>
      </c>
      <c r="CZ15" s="163">
        <v>2</v>
      </c>
      <c r="DA15" s="163">
        <v>16</v>
      </c>
      <c r="DB15" s="163">
        <v>31</v>
      </c>
      <c r="DC15" s="163">
        <v>1</v>
      </c>
      <c r="DD15" s="162">
        <v>50</v>
      </c>
      <c r="DE15" s="163"/>
      <c r="DF15" s="163"/>
      <c r="DG15" s="162"/>
      <c r="DH15" s="162">
        <v>50</v>
      </c>
      <c r="DI15" s="162">
        <v>31947</v>
      </c>
      <c r="DJ15" s="162">
        <v>29975</v>
      </c>
      <c r="DK15" s="163">
        <v>20015</v>
      </c>
      <c r="DL15" s="163">
        <v>8399</v>
      </c>
      <c r="DM15" s="163">
        <v>29664</v>
      </c>
      <c r="DN15" s="163">
        <v>3844</v>
      </c>
      <c r="DO15" s="162">
        <v>61922</v>
      </c>
      <c r="DP15" s="163"/>
      <c r="DQ15" s="163"/>
      <c r="DR15" s="162"/>
      <c r="DS15" s="162">
        <f>SUM(DO15:DR15)</f>
        <v>61922</v>
      </c>
      <c r="DT15" s="78">
        <f t="shared" si="6"/>
        <v>65.733871725044608</v>
      </c>
      <c r="DU15" s="78">
        <f t="shared" si="6"/>
        <v>96.747289407839872</v>
      </c>
      <c r="DV15" s="78">
        <f t="shared" si="6"/>
        <v>9.9925056207844118</v>
      </c>
      <c r="DW15" s="78">
        <f t="shared" si="6"/>
        <v>190.49886891296583</v>
      </c>
      <c r="DX15" s="78">
        <f t="shared" si="6"/>
        <v>104.50377562028048</v>
      </c>
      <c r="DY15" s="78">
        <f t="shared" si="6"/>
        <v>26.014568158168576</v>
      </c>
      <c r="DZ15" s="78">
        <f t="shared" si="6"/>
        <v>80.746745906139992</v>
      </c>
      <c r="EA15" s="78"/>
      <c r="EB15" s="31"/>
      <c r="EC15" s="78"/>
      <c r="ED15" s="78">
        <f t="shared" si="13"/>
        <v>80.746745906139992</v>
      </c>
    </row>
    <row r="16" spans="1:134" s="73" customFormat="1" ht="23.25">
      <c r="A16" s="72">
        <v>13</v>
      </c>
      <c r="B16" s="194" t="s">
        <v>285</v>
      </c>
      <c r="C16" s="22"/>
      <c r="D16" s="22"/>
      <c r="E16" s="22"/>
      <c r="F16" s="22"/>
      <c r="G16" s="22"/>
      <c r="H16" s="22"/>
      <c r="I16" s="22"/>
      <c r="J16" s="22"/>
      <c r="K16" s="22"/>
      <c r="L16" s="22"/>
      <c r="M16" s="22"/>
      <c r="N16" s="151">
        <v>6100</v>
      </c>
      <c r="O16" s="151">
        <v>6129</v>
      </c>
      <c r="P16" s="152">
        <v>3248</v>
      </c>
      <c r="Q16" s="152">
        <v>2094</v>
      </c>
      <c r="R16" s="152">
        <v>5511</v>
      </c>
      <c r="S16" s="152">
        <v>1377</v>
      </c>
      <c r="T16" s="152"/>
      <c r="U16" s="151">
        <v>12229</v>
      </c>
      <c r="V16" s="152"/>
      <c r="W16" s="152"/>
      <c r="X16" s="151">
        <f t="shared" si="0"/>
        <v>12229</v>
      </c>
      <c r="Y16" s="22">
        <f t="shared" si="7"/>
        <v>0</v>
      </c>
      <c r="Z16" s="22">
        <f t="shared" si="1"/>
        <v>0</v>
      </c>
      <c r="AA16" s="22">
        <f t="shared" si="1"/>
        <v>0</v>
      </c>
      <c r="AB16" s="22">
        <f t="shared" si="1"/>
        <v>0</v>
      </c>
      <c r="AC16" s="22">
        <f t="shared" si="1"/>
        <v>0</v>
      </c>
      <c r="AD16" s="22">
        <f t="shared" si="1"/>
        <v>0</v>
      </c>
      <c r="AE16" s="22" t="e">
        <f t="shared" si="8"/>
        <v>#DIV/0!</v>
      </c>
      <c r="AF16" s="22">
        <f t="shared" ca="1" si="9"/>
        <v>0</v>
      </c>
      <c r="AG16" s="22" t="e">
        <f t="shared" si="10"/>
        <v>#DIV/0!</v>
      </c>
      <c r="AH16" s="22" t="e">
        <f t="shared" si="10"/>
        <v>#DIV/0!</v>
      </c>
      <c r="AI16" s="22">
        <f t="shared" si="10"/>
        <v>0</v>
      </c>
      <c r="AJ16" s="24"/>
      <c r="AK16" s="24"/>
      <c r="AL16" s="24"/>
      <c r="AM16" s="24"/>
      <c r="AN16" s="24"/>
      <c r="AO16" s="24"/>
      <c r="AP16" s="24"/>
      <c r="AQ16" s="24"/>
      <c r="AR16" s="24"/>
      <c r="AS16" s="24"/>
      <c r="AT16" s="24"/>
      <c r="AU16" s="160">
        <v>6624</v>
      </c>
      <c r="AV16" s="160">
        <v>6676</v>
      </c>
      <c r="AW16" s="155">
        <v>3686</v>
      </c>
      <c r="AX16" s="155">
        <v>2278</v>
      </c>
      <c r="AY16" s="155">
        <v>5887</v>
      </c>
      <c r="AZ16" s="155">
        <v>1449</v>
      </c>
      <c r="BA16" s="155"/>
      <c r="BB16" s="160">
        <v>13300</v>
      </c>
      <c r="BC16" s="155"/>
      <c r="BD16" s="155"/>
      <c r="BE16" s="160">
        <f t="shared" si="2"/>
        <v>13300</v>
      </c>
      <c r="BF16" s="24">
        <f t="shared" si="3"/>
        <v>0</v>
      </c>
      <c r="BG16" s="24">
        <f t="shared" si="3"/>
        <v>0</v>
      </c>
      <c r="BH16" s="24">
        <f t="shared" si="3"/>
        <v>0</v>
      </c>
      <c r="BI16" s="24">
        <f t="shared" si="3"/>
        <v>0</v>
      </c>
      <c r="BJ16" s="24">
        <f t="shared" si="3"/>
        <v>0</v>
      </c>
      <c r="BK16" s="24">
        <f t="shared" si="3"/>
        <v>0</v>
      </c>
      <c r="BL16" s="24" t="e">
        <f t="shared" si="11"/>
        <v>#DIV/0!</v>
      </c>
      <c r="BM16" s="24">
        <f t="shared" si="11"/>
        <v>0</v>
      </c>
      <c r="BN16" s="24" t="e">
        <f t="shared" si="11"/>
        <v>#DIV/0!</v>
      </c>
      <c r="BO16" s="24" t="e">
        <f t="shared" si="11"/>
        <v>#DIV/0!</v>
      </c>
      <c r="BP16" s="24">
        <f t="shared" si="11"/>
        <v>0</v>
      </c>
      <c r="BQ16" s="153">
        <v>2</v>
      </c>
      <c r="BR16" s="153">
        <v>5</v>
      </c>
      <c r="BS16" s="153">
        <v>1</v>
      </c>
      <c r="BT16" s="153">
        <v>2</v>
      </c>
      <c r="BU16" s="153">
        <v>4</v>
      </c>
      <c r="BV16" s="153"/>
      <c r="BW16" s="153"/>
      <c r="BX16" s="153">
        <v>7</v>
      </c>
      <c r="BY16" s="153"/>
      <c r="BZ16" s="153"/>
      <c r="CA16" s="153">
        <v>7</v>
      </c>
      <c r="CB16" s="295">
        <v>6976</v>
      </c>
      <c r="CC16" s="295">
        <v>7023</v>
      </c>
      <c r="CD16" s="28">
        <v>4046</v>
      </c>
      <c r="CE16" s="28">
        <v>2403</v>
      </c>
      <c r="CF16" s="28">
        <v>6072</v>
      </c>
      <c r="CG16" s="28">
        <v>1478</v>
      </c>
      <c r="CH16" s="295"/>
      <c r="CI16" s="295">
        <v>13999</v>
      </c>
      <c r="CJ16" s="295"/>
      <c r="CK16" s="295"/>
      <c r="CL16" s="28">
        <f t="shared" si="4"/>
        <v>13999</v>
      </c>
      <c r="CM16" s="77">
        <f t="shared" si="5"/>
        <v>28.669724770642205</v>
      </c>
      <c r="CN16" s="77">
        <f t="shared" si="5"/>
        <v>71.194646162608578</v>
      </c>
      <c r="CO16" s="77">
        <f t="shared" si="5"/>
        <v>24.715768660405335</v>
      </c>
      <c r="CP16" s="77">
        <f t="shared" si="5"/>
        <v>83.229296712442789</v>
      </c>
      <c r="CQ16" s="77">
        <f t="shared" si="5"/>
        <v>65.876152832674578</v>
      </c>
      <c r="CR16" s="77">
        <f t="shared" si="5"/>
        <v>0</v>
      </c>
      <c r="CS16" s="77"/>
      <c r="CT16" s="77">
        <f t="shared" si="14"/>
        <v>50.003571683691689</v>
      </c>
      <c r="CU16" s="28"/>
      <c r="CV16" s="77"/>
      <c r="CW16" s="77">
        <f t="shared" si="12"/>
        <v>50.003571683691689</v>
      </c>
      <c r="CX16" s="162">
        <v>5</v>
      </c>
      <c r="CY16" s="162">
        <v>8</v>
      </c>
      <c r="CZ16" s="163">
        <v>0</v>
      </c>
      <c r="DA16" s="163">
        <v>2</v>
      </c>
      <c r="DB16" s="163">
        <v>11</v>
      </c>
      <c r="DC16" s="163"/>
      <c r="DD16" s="163"/>
      <c r="DE16" s="162">
        <v>13</v>
      </c>
      <c r="DF16" s="163"/>
      <c r="DG16" s="163"/>
      <c r="DH16" s="162">
        <v>13</v>
      </c>
      <c r="DI16" s="162">
        <v>7816</v>
      </c>
      <c r="DJ16" s="162">
        <v>8038</v>
      </c>
      <c r="DK16" s="163">
        <v>4517</v>
      </c>
      <c r="DL16" s="163">
        <v>2996</v>
      </c>
      <c r="DM16" s="163">
        <v>6667</v>
      </c>
      <c r="DN16" s="163">
        <v>1674</v>
      </c>
      <c r="DO16" s="163"/>
      <c r="DP16" s="162">
        <v>15854</v>
      </c>
      <c r="DQ16" s="163"/>
      <c r="DR16" s="163"/>
      <c r="DS16" s="162">
        <f>SUM(DO16:DR16)</f>
        <v>15854</v>
      </c>
      <c r="DT16" s="78">
        <f t="shared" si="6"/>
        <v>63.971340839303998</v>
      </c>
      <c r="DU16" s="78">
        <f t="shared" si="6"/>
        <v>99.527245583478475</v>
      </c>
      <c r="DV16" s="78">
        <f t="shared" si="6"/>
        <v>0</v>
      </c>
      <c r="DW16" s="78">
        <f t="shared" si="6"/>
        <v>66.755674232309744</v>
      </c>
      <c r="DX16" s="78">
        <f t="shared" si="6"/>
        <v>164.99175041247938</v>
      </c>
      <c r="DY16" s="78">
        <f t="shared" si="6"/>
        <v>0</v>
      </c>
      <c r="DZ16" s="78"/>
      <c r="EA16" s="78">
        <f t="shared" si="15"/>
        <v>81.998233884193269</v>
      </c>
      <c r="EB16" s="31"/>
      <c r="EC16" s="78"/>
      <c r="ED16" s="78">
        <f t="shared" si="13"/>
        <v>81.998233884193269</v>
      </c>
    </row>
    <row r="17" spans="1:134" ht="23.25">
      <c r="A17" s="72">
        <v>14</v>
      </c>
      <c r="B17" s="194" t="s">
        <v>286</v>
      </c>
      <c r="C17" s="22"/>
      <c r="D17" s="22"/>
      <c r="E17" s="22"/>
      <c r="F17" s="22"/>
      <c r="G17" s="22"/>
      <c r="H17" s="22"/>
      <c r="I17" s="22"/>
      <c r="J17" s="22"/>
      <c r="K17" s="22"/>
      <c r="L17" s="22"/>
      <c r="M17" s="22"/>
      <c r="N17" s="151">
        <v>5597</v>
      </c>
      <c r="O17" s="151">
        <v>5185</v>
      </c>
      <c r="P17" s="152">
        <v>3224</v>
      </c>
      <c r="Q17" s="152">
        <v>1431</v>
      </c>
      <c r="R17" s="152">
        <v>5037</v>
      </c>
      <c r="S17" s="152">
        <v>1090</v>
      </c>
      <c r="T17" s="151">
        <v>10782</v>
      </c>
      <c r="U17" s="152"/>
      <c r="V17" s="152"/>
      <c r="W17" s="152"/>
      <c r="X17" s="151">
        <f t="shared" si="0"/>
        <v>10782</v>
      </c>
      <c r="Y17" s="22">
        <f t="shared" si="7"/>
        <v>0</v>
      </c>
      <c r="Z17" s="22">
        <f t="shared" si="1"/>
        <v>0</v>
      </c>
      <c r="AA17" s="22">
        <f t="shared" si="1"/>
        <v>0</v>
      </c>
      <c r="AB17" s="22">
        <f t="shared" si="1"/>
        <v>0</v>
      </c>
      <c r="AC17" s="22">
        <f t="shared" si="1"/>
        <v>0</v>
      </c>
      <c r="AD17" s="22">
        <f t="shared" si="1"/>
        <v>0</v>
      </c>
      <c r="AE17" s="22">
        <f t="shared" si="8"/>
        <v>0</v>
      </c>
      <c r="AF17" s="22">
        <f t="shared" ca="1" si="9"/>
        <v>0</v>
      </c>
      <c r="AG17" s="22" t="e">
        <f t="shared" si="10"/>
        <v>#DIV/0!</v>
      </c>
      <c r="AH17" s="22" t="e">
        <f t="shared" si="10"/>
        <v>#DIV/0!</v>
      </c>
      <c r="AI17" s="22">
        <f t="shared" si="10"/>
        <v>0</v>
      </c>
      <c r="AJ17" s="24"/>
      <c r="AK17" s="24"/>
      <c r="AL17" s="24"/>
      <c r="AM17" s="24"/>
      <c r="AN17" s="24"/>
      <c r="AO17" s="24"/>
      <c r="AP17" s="24"/>
      <c r="AQ17" s="24"/>
      <c r="AR17" s="24"/>
      <c r="AS17" s="24"/>
      <c r="AT17" s="24"/>
      <c r="AU17" s="160">
        <v>6075</v>
      </c>
      <c r="AV17" s="160">
        <v>5755</v>
      </c>
      <c r="AW17" s="155">
        <v>3571</v>
      </c>
      <c r="AX17" s="155">
        <v>1574</v>
      </c>
      <c r="AY17" s="155">
        <v>5489</v>
      </c>
      <c r="AZ17" s="155">
        <v>1196</v>
      </c>
      <c r="BA17" s="160">
        <v>11830</v>
      </c>
      <c r="BB17" s="155"/>
      <c r="BC17" s="155"/>
      <c r="BD17" s="155"/>
      <c r="BE17" s="160">
        <f t="shared" si="2"/>
        <v>11830</v>
      </c>
      <c r="BF17" s="24">
        <f t="shared" si="3"/>
        <v>0</v>
      </c>
      <c r="BG17" s="24">
        <f t="shared" si="3"/>
        <v>0</v>
      </c>
      <c r="BH17" s="24">
        <f t="shared" si="3"/>
        <v>0</v>
      </c>
      <c r="BI17" s="24">
        <f t="shared" si="3"/>
        <v>0</v>
      </c>
      <c r="BJ17" s="24">
        <f t="shared" si="3"/>
        <v>0</v>
      </c>
      <c r="BK17" s="24">
        <f t="shared" si="3"/>
        <v>0</v>
      </c>
      <c r="BL17" s="24">
        <f t="shared" si="11"/>
        <v>0</v>
      </c>
      <c r="BM17" s="24" t="e">
        <f t="shared" si="11"/>
        <v>#DIV/0!</v>
      </c>
      <c r="BN17" s="24" t="e">
        <f t="shared" si="11"/>
        <v>#DIV/0!</v>
      </c>
      <c r="BO17" s="24" t="e">
        <f t="shared" si="11"/>
        <v>#DIV/0!</v>
      </c>
      <c r="BP17" s="24">
        <f t="shared" si="11"/>
        <v>0</v>
      </c>
      <c r="BQ17" s="153">
        <v>2</v>
      </c>
      <c r="BR17" s="153"/>
      <c r="BS17" s="153"/>
      <c r="BT17" s="153">
        <v>1</v>
      </c>
      <c r="BU17" s="153">
        <v>1</v>
      </c>
      <c r="BV17" s="153"/>
      <c r="BW17" s="153">
        <v>2</v>
      </c>
      <c r="BX17" s="153"/>
      <c r="BY17" s="153"/>
      <c r="BZ17" s="153"/>
      <c r="CA17" s="153">
        <v>2</v>
      </c>
      <c r="CB17" s="295">
        <v>6404</v>
      </c>
      <c r="CC17" s="295">
        <v>6139</v>
      </c>
      <c r="CD17" s="28">
        <v>3865</v>
      </c>
      <c r="CE17" s="28">
        <v>1678</v>
      </c>
      <c r="CF17" s="28">
        <v>5744</v>
      </c>
      <c r="CG17" s="28">
        <v>1256</v>
      </c>
      <c r="CH17" s="295">
        <v>12543</v>
      </c>
      <c r="CI17" s="295"/>
      <c r="CJ17" s="295"/>
      <c r="CK17" s="295"/>
      <c r="CL17" s="28">
        <f t="shared" si="4"/>
        <v>12543</v>
      </c>
      <c r="CM17" s="77">
        <f t="shared" si="5"/>
        <v>31.230480949406619</v>
      </c>
      <c r="CN17" s="77">
        <f t="shared" si="5"/>
        <v>0</v>
      </c>
      <c r="CO17" s="77">
        <f t="shared" si="5"/>
        <v>0</v>
      </c>
      <c r="CP17" s="77">
        <f t="shared" si="5"/>
        <v>59.594755661501786</v>
      </c>
      <c r="CQ17" s="77">
        <f t="shared" si="5"/>
        <v>17.409470752089138</v>
      </c>
      <c r="CR17" s="77">
        <f t="shared" si="5"/>
        <v>0</v>
      </c>
      <c r="CS17" s="77">
        <f t="shared" si="5"/>
        <v>15.945148688511519</v>
      </c>
      <c r="CT17" s="77"/>
      <c r="CU17" s="28"/>
      <c r="CV17" s="77"/>
      <c r="CW17" s="77">
        <f t="shared" si="12"/>
        <v>15.945148688511519</v>
      </c>
      <c r="CX17" s="162">
        <v>4</v>
      </c>
      <c r="CY17" s="162">
        <v>9</v>
      </c>
      <c r="CZ17" s="163">
        <v>0</v>
      </c>
      <c r="DA17" s="163">
        <v>5</v>
      </c>
      <c r="DB17" s="163">
        <v>8</v>
      </c>
      <c r="DC17" s="163"/>
      <c r="DD17" s="162">
        <v>13</v>
      </c>
      <c r="DE17" s="163"/>
      <c r="DF17" s="163"/>
      <c r="DG17" s="163"/>
      <c r="DH17" s="162">
        <v>13</v>
      </c>
      <c r="DI17" s="162">
        <v>7048</v>
      </c>
      <c r="DJ17" s="162">
        <v>6781</v>
      </c>
      <c r="DK17" s="163">
        <v>4174</v>
      </c>
      <c r="DL17" s="163">
        <v>1935</v>
      </c>
      <c r="DM17" s="163">
        <v>6221</v>
      </c>
      <c r="DN17" s="163">
        <v>1499</v>
      </c>
      <c r="DO17" s="162">
        <v>13829</v>
      </c>
      <c r="DP17" s="163"/>
      <c r="DQ17" s="163"/>
      <c r="DR17" s="163"/>
      <c r="DS17" s="162">
        <f>SUM(DO17:DR17)</f>
        <v>13829</v>
      </c>
      <c r="DT17" s="78">
        <f t="shared" si="6"/>
        <v>56.753688989784337</v>
      </c>
      <c r="DU17" s="78">
        <f t="shared" si="6"/>
        <v>132.72378705205722</v>
      </c>
      <c r="DV17" s="78">
        <f t="shared" si="6"/>
        <v>0</v>
      </c>
      <c r="DW17" s="78">
        <f t="shared" si="6"/>
        <v>258.39793281653749</v>
      </c>
      <c r="DX17" s="78">
        <f t="shared" si="6"/>
        <v>128.59668863526764</v>
      </c>
      <c r="DY17" s="78">
        <f t="shared" si="6"/>
        <v>0</v>
      </c>
      <c r="DZ17" s="78">
        <f t="shared" si="6"/>
        <v>94.005351073830354</v>
      </c>
      <c r="EA17" s="78"/>
      <c r="EB17" s="31"/>
      <c r="EC17" s="78"/>
      <c r="ED17" s="78">
        <f t="shared" si="13"/>
        <v>94.005351073830354</v>
      </c>
    </row>
    <row r="18" spans="1:134" ht="23.25">
      <c r="A18" s="72">
        <v>15</v>
      </c>
      <c r="B18" s="194" t="s">
        <v>287</v>
      </c>
      <c r="C18" s="22"/>
      <c r="D18" s="22"/>
      <c r="E18" s="22"/>
      <c r="F18" s="22"/>
      <c r="G18" s="22"/>
      <c r="H18" s="22"/>
      <c r="I18" s="22"/>
      <c r="J18" s="22"/>
      <c r="K18" s="22"/>
      <c r="L18" s="22"/>
      <c r="M18" s="22"/>
      <c r="N18" s="151">
        <v>14845</v>
      </c>
      <c r="O18" s="151">
        <v>14451</v>
      </c>
      <c r="P18" s="152">
        <v>8433</v>
      </c>
      <c r="Q18" s="152">
        <v>4393</v>
      </c>
      <c r="R18" s="152">
        <v>14065</v>
      </c>
      <c r="S18" s="152">
        <v>2405</v>
      </c>
      <c r="T18" s="151">
        <v>29296</v>
      </c>
      <c r="U18" s="152"/>
      <c r="V18" s="152"/>
      <c r="W18" s="152"/>
      <c r="X18" s="151">
        <f t="shared" si="0"/>
        <v>29296</v>
      </c>
      <c r="Y18" s="22">
        <f t="shared" si="7"/>
        <v>0</v>
      </c>
      <c r="Z18" s="22">
        <f t="shared" si="1"/>
        <v>0</v>
      </c>
      <c r="AA18" s="22">
        <f t="shared" si="1"/>
        <v>0</v>
      </c>
      <c r="AB18" s="22">
        <f t="shared" si="1"/>
        <v>0</v>
      </c>
      <c r="AC18" s="22">
        <f t="shared" si="1"/>
        <v>0</v>
      </c>
      <c r="AD18" s="22">
        <f t="shared" si="1"/>
        <v>0</v>
      </c>
      <c r="AE18" s="22">
        <f t="shared" si="8"/>
        <v>0</v>
      </c>
      <c r="AF18" s="22">
        <f t="shared" ca="1" si="9"/>
        <v>0</v>
      </c>
      <c r="AG18" s="22" t="e">
        <f t="shared" si="10"/>
        <v>#DIV/0!</v>
      </c>
      <c r="AH18" s="22" t="e">
        <f t="shared" si="10"/>
        <v>#DIV/0!</v>
      </c>
      <c r="AI18" s="22">
        <f t="shared" si="10"/>
        <v>0</v>
      </c>
      <c r="AJ18" s="24"/>
      <c r="AK18" s="24"/>
      <c r="AL18" s="24"/>
      <c r="AM18" s="24"/>
      <c r="AN18" s="24"/>
      <c r="AO18" s="24"/>
      <c r="AP18" s="24"/>
      <c r="AQ18" s="24"/>
      <c r="AR18" s="24"/>
      <c r="AS18" s="24"/>
      <c r="AT18" s="24"/>
      <c r="AU18" s="160">
        <v>15970</v>
      </c>
      <c r="AV18" s="160">
        <v>15584</v>
      </c>
      <c r="AW18" s="155">
        <v>9214</v>
      </c>
      <c r="AX18" s="155">
        <v>4652</v>
      </c>
      <c r="AY18" s="155">
        <v>15010</v>
      </c>
      <c r="AZ18" s="155">
        <v>2678</v>
      </c>
      <c r="BA18" s="160">
        <v>31554</v>
      </c>
      <c r="BB18" s="155"/>
      <c r="BC18" s="155"/>
      <c r="BD18" s="155"/>
      <c r="BE18" s="160">
        <f t="shared" si="2"/>
        <v>31554</v>
      </c>
      <c r="BF18" s="24">
        <f t="shared" si="3"/>
        <v>0</v>
      </c>
      <c r="BG18" s="24">
        <f t="shared" si="3"/>
        <v>0</v>
      </c>
      <c r="BH18" s="24">
        <f t="shared" si="3"/>
        <v>0</v>
      </c>
      <c r="BI18" s="24">
        <f t="shared" si="3"/>
        <v>0</v>
      </c>
      <c r="BJ18" s="24">
        <f t="shared" si="3"/>
        <v>0</v>
      </c>
      <c r="BK18" s="24">
        <f t="shared" si="3"/>
        <v>0</v>
      </c>
      <c r="BL18" s="24">
        <f t="shared" si="11"/>
        <v>0</v>
      </c>
      <c r="BM18" s="24" t="e">
        <f t="shared" si="11"/>
        <v>#DIV/0!</v>
      </c>
      <c r="BN18" s="24" t="e">
        <f t="shared" si="11"/>
        <v>#DIV/0!</v>
      </c>
      <c r="BO18" s="24" t="e">
        <f t="shared" si="11"/>
        <v>#DIV/0!</v>
      </c>
      <c r="BP18" s="24">
        <f t="shared" si="11"/>
        <v>0</v>
      </c>
      <c r="BQ18" s="153">
        <v>3</v>
      </c>
      <c r="BR18" s="153">
        <v>2</v>
      </c>
      <c r="BS18" s="153"/>
      <c r="BT18" s="153">
        <v>1</v>
      </c>
      <c r="BU18" s="153">
        <v>4</v>
      </c>
      <c r="BV18" s="153"/>
      <c r="BW18" s="153">
        <v>5</v>
      </c>
      <c r="BX18" s="153"/>
      <c r="BY18" s="153"/>
      <c r="BZ18" s="153"/>
      <c r="CA18" s="153">
        <v>5</v>
      </c>
      <c r="CB18" s="295">
        <v>16667</v>
      </c>
      <c r="CC18" s="295">
        <v>16364</v>
      </c>
      <c r="CD18" s="28">
        <v>9913</v>
      </c>
      <c r="CE18" s="28">
        <v>4825</v>
      </c>
      <c r="CF18" s="28">
        <v>15467</v>
      </c>
      <c r="CG18" s="28">
        <v>2826</v>
      </c>
      <c r="CH18" s="295">
        <v>33031</v>
      </c>
      <c r="CI18" s="295"/>
      <c r="CJ18" s="295"/>
      <c r="CK18" s="295"/>
      <c r="CL18" s="28">
        <f t="shared" si="4"/>
        <v>33031</v>
      </c>
      <c r="CM18" s="77">
        <f t="shared" si="5"/>
        <v>17.999640007199858</v>
      </c>
      <c r="CN18" s="77">
        <f t="shared" si="5"/>
        <v>12.221950623319481</v>
      </c>
      <c r="CO18" s="77">
        <f t="shared" si="5"/>
        <v>0</v>
      </c>
      <c r="CP18" s="77">
        <f t="shared" si="5"/>
        <v>20.725388601036268</v>
      </c>
      <c r="CQ18" s="77">
        <f t="shared" si="5"/>
        <v>25.861511605353332</v>
      </c>
      <c r="CR18" s="77">
        <f t="shared" si="5"/>
        <v>0</v>
      </c>
      <c r="CS18" s="77">
        <f t="shared" si="5"/>
        <v>15.1372952680815</v>
      </c>
      <c r="CT18" s="77"/>
      <c r="CU18" s="28"/>
      <c r="CV18" s="77"/>
      <c r="CW18" s="77">
        <f t="shared" si="12"/>
        <v>15.1372952680815</v>
      </c>
      <c r="CX18" s="162">
        <v>17</v>
      </c>
      <c r="CY18" s="162">
        <v>12</v>
      </c>
      <c r="CZ18" s="163">
        <v>0</v>
      </c>
      <c r="DA18" s="163">
        <v>11</v>
      </c>
      <c r="DB18" s="163">
        <v>18</v>
      </c>
      <c r="DC18" s="163"/>
      <c r="DD18" s="162">
        <v>29</v>
      </c>
      <c r="DE18" s="163"/>
      <c r="DF18" s="163"/>
      <c r="DG18" s="163"/>
      <c r="DH18" s="162">
        <v>29</v>
      </c>
      <c r="DI18" s="162">
        <v>17821</v>
      </c>
      <c r="DJ18" s="162">
        <v>17531</v>
      </c>
      <c r="DK18" s="163">
        <v>10806</v>
      </c>
      <c r="DL18" s="163">
        <v>5184</v>
      </c>
      <c r="DM18" s="163">
        <v>16179</v>
      </c>
      <c r="DN18" s="163">
        <v>3183</v>
      </c>
      <c r="DO18" s="162">
        <v>35352</v>
      </c>
      <c r="DP18" s="163"/>
      <c r="DQ18" s="163"/>
      <c r="DR18" s="163"/>
      <c r="DS18" s="162">
        <f>SUM(DO18:DR18)</f>
        <v>35352</v>
      </c>
      <c r="DT18" s="78">
        <f t="shared" si="6"/>
        <v>95.393075584984004</v>
      </c>
      <c r="DU18" s="78">
        <f t="shared" si="6"/>
        <v>68.450173977525523</v>
      </c>
      <c r="DV18" s="78">
        <f t="shared" si="6"/>
        <v>0</v>
      </c>
      <c r="DW18" s="78">
        <f t="shared" si="6"/>
        <v>212.19135802469134</v>
      </c>
      <c r="DX18" s="78">
        <f t="shared" si="6"/>
        <v>111.25533098460967</v>
      </c>
      <c r="DY18" s="78">
        <f t="shared" si="6"/>
        <v>0</v>
      </c>
      <c r="DZ18" s="78">
        <f t="shared" si="6"/>
        <v>82.032133966960842</v>
      </c>
      <c r="EA18" s="78"/>
      <c r="EB18" s="31"/>
      <c r="EC18" s="78"/>
      <c r="ED18" s="78">
        <f t="shared" si="13"/>
        <v>82.032133966960842</v>
      </c>
    </row>
    <row r="19" spans="1:134" s="73" customFormat="1" ht="23.25">
      <c r="A19" s="72">
        <v>16</v>
      </c>
      <c r="B19" s="194" t="s">
        <v>288</v>
      </c>
      <c r="C19" s="22"/>
      <c r="D19" s="22"/>
      <c r="E19" s="22"/>
      <c r="F19" s="22"/>
      <c r="G19" s="22"/>
      <c r="H19" s="22"/>
      <c r="I19" s="22"/>
      <c r="J19" s="22"/>
      <c r="K19" s="22"/>
      <c r="L19" s="22"/>
      <c r="M19" s="22"/>
      <c r="N19" s="151">
        <v>17357</v>
      </c>
      <c r="O19" s="151">
        <v>16513</v>
      </c>
      <c r="P19" s="152">
        <v>8809</v>
      </c>
      <c r="Q19" s="152">
        <v>4268</v>
      </c>
      <c r="R19" s="152">
        <v>16940</v>
      </c>
      <c r="S19" s="152">
        <v>3853</v>
      </c>
      <c r="T19" s="151">
        <v>33870</v>
      </c>
      <c r="U19" s="152"/>
      <c r="V19" s="152"/>
      <c r="W19" s="152"/>
      <c r="X19" s="151">
        <f t="shared" si="0"/>
        <v>33870</v>
      </c>
      <c r="Y19" s="22">
        <f t="shared" si="7"/>
        <v>0</v>
      </c>
      <c r="Z19" s="22">
        <f t="shared" si="1"/>
        <v>0</v>
      </c>
      <c r="AA19" s="22">
        <f t="shared" si="1"/>
        <v>0</v>
      </c>
      <c r="AB19" s="22">
        <f t="shared" si="1"/>
        <v>0</v>
      </c>
      <c r="AC19" s="22">
        <f t="shared" si="1"/>
        <v>0</v>
      </c>
      <c r="AD19" s="22">
        <f t="shared" si="1"/>
        <v>0</v>
      </c>
      <c r="AE19" s="22">
        <f t="shared" si="8"/>
        <v>0</v>
      </c>
      <c r="AF19" s="22">
        <f t="shared" ca="1" si="9"/>
        <v>0</v>
      </c>
      <c r="AG19" s="22" t="e">
        <f t="shared" si="10"/>
        <v>#DIV/0!</v>
      </c>
      <c r="AH19" s="22" t="e">
        <f t="shared" si="10"/>
        <v>#DIV/0!</v>
      </c>
      <c r="AI19" s="22">
        <f t="shared" si="10"/>
        <v>0</v>
      </c>
      <c r="AJ19" s="24"/>
      <c r="AK19" s="24"/>
      <c r="AL19" s="24"/>
      <c r="AM19" s="24"/>
      <c r="AN19" s="24"/>
      <c r="AO19" s="24"/>
      <c r="AP19" s="24"/>
      <c r="AQ19" s="24"/>
      <c r="AR19" s="24"/>
      <c r="AS19" s="24"/>
      <c r="AT19" s="24"/>
      <c r="AU19" s="160">
        <v>18614</v>
      </c>
      <c r="AV19" s="160">
        <v>17835</v>
      </c>
      <c r="AW19" s="155">
        <v>9533</v>
      </c>
      <c r="AX19" s="155">
        <v>4528</v>
      </c>
      <c r="AY19" s="155">
        <v>18192</v>
      </c>
      <c r="AZ19" s="155">
        <v>4196</v>
      </c>
      <c r="BA19" s="160">
        <v>36449</v>
      </c>
      <c r="BB19" s="155"/>
      <c r="BC19" s="155"/>
      <c r="BD19" s="155"/>
      <c r="BE19" s="160">
        <f t="shared" si="2"/>
        <v>36449</v>
      </c>
      <c r="BF19" s="24">
        <f t="shared" si="3"/>
        <v>0</v>
      </c>
      <c r="BG19" s="24">
        <f t="shared" si="3"/>
        <v>0</v>
      </c>
      <c r="BH19" s="24">
        <f t="shared" si="3"/>
        <v>0</v>
      </c>
      <c r="BI19" s="24">
        <f t="shared" si="3"/>
        <v>0</v>
      </c>
      <c r="BJ19" s="24">
        <f t="shared" si="3"/>
        <v>0</v>
      </c>
      <c r="BK19" s="24">
        <f t="shared" si="3"/>
        <v>0</v>
      </c>
      <c r="BL19" s="24">
        <f t="shared" si="11"/>
        <v>0</v>
      </c>
      <c r="BM19" s="24" t="e">
        <f t="shared" si="11"/>
        <v>#DIV/0!</v>
      </c>
      <c r="BN19" s="24" t="e">
        <f t="shared" si="11"/>
        <v>#DIV/0!</v>
      </c>
      <c r="BO19" s="24" t="e">
        <f t="shared" si="11"/>
        <v>#DIV/0!</v>
      </c>
      <c r="BP19" s="24">
        <f t="shared" si="11"/>
        <v>0</v>
      </c>
      <c r="BQ19" s="153">
        <v>9</v>
      </c>
      <c r="BR19" s="153">
        <v>13</v>
      </c>
      <c r="BS19" s="153">
        <v>1</v>
      </c>
      <c r="BT19" s="153">
        <v>5</v>
      </c>
      <c r="BU19" s="153">
        <v>15</v>
      </c>
      <c r="BV19" s="153"/>
      <c r="BW19" s="153">
        <v>22</v>
      </c>
      <c r="BX19" s="153"/>
      <c r="BY19" s="153"/>
      <c r="BZ19" s="153"/>
      <c r="CA19" s="153">
        <v>22</v>
      </c>
      <c r="CB19" s="295">
        <v>19563</v>
      </c>
      <c r="CC19" s="295">
        <v>18901</v>
      </c>
      <c r="CD19" s="28">
        <v>10147</v>
      </c>
      <c r="CE19" s="28">
        <v>4753</v>
      </c>
      <c r="CF19" s="28">
        <v>19138</v>
      </c>
      <c r="CG19" s="28">
        <v>4424</v>
      </c>
      <c r="CH19" s="295">
        <v>38464</v>
      </c>
      <c r="CI19" s="295"/>
      <c r="CJ19" s="295"/>
      <c r="CK19" s="295"/>
      <c r="CL19" s="28">
        <f t="shared" si="4"/>
        <v>38464</v>
      </c>
      <c r="CM19" s="77">
        <f t="shared" si="5"/>
        <v>46.005213924244742</v>
      </c>
      <c r="CN19" s="77">
        <f t="shared" si="5"/>
        <v>68.779429659806368</v>
      </c>
      <c r="CO19" s="77">
        <f t="shared" si="5"/>
        <v>9.8551295949541746</v>
      </c>
      <c r="CP19" s="77">
        <f t="shared" si="5"/>
        <v>105.19671786240271</v>
      </c>
      <c r="CQ19" s="77">
        <f t="shared" si="5"/>
        <v>78.378095934789428</v>
      </c>
      <c r="CR19" s="77">
        <f t="shared" si="5"/>
        <v>0</v>
      </c>
      <c r="CS19" s="77">
        <f t="shared" si="5"/>
        <v>57.196339434276211</v>
      </c>
      <c r="CT19" s="77"/>
      <c r="CU19" s="28"/>
      <c r="CV19" s="77"/>
      <c r="CW19" s="77">
        <f t="shared" si="12"/>
        <v>57.196339434276211</v>
      </c>
      <c r="CX19" s="162">
        <v>18</v>
      </c>
      <c r="CY19" s="162">
        <v>14</v>
      </c>
      <c r="CZ19" s="163">
        <v>1</v>
      </c>
      <c r="DA19" s="163">
        <v>15</v>
      </c>
      <c r="DB19" s="163">
        <v>15</v>
      </c>
      <c r="DC19" s="163">
        <v>1</v>
      </c>
      <c r="DD19" s="162">
        <v>32</v>
      </c>
      <c r="DE19" s="163"/>
      <c r="DF19" s="163"/>
      <c r="DG19" s="163"/>
      <c r="DH19" s="162">
        <v>32</v>
      </c>
      <c r="DI19" s="162">
        <v>20813</v>
      </c>
      <c r="DJ19" s="162">
        <v>20273</v>
      </c>
      <c r="DK19" s="163">
        <v>10711</v>
      </c>
      <c r="DL19" s="163">
        <v>5185</v>
      </c>
      <c r="DM19" s="163">
        <v>20292</v>
      </c>
      <c r="DN19" s="163">
        <v>4898</v>
      </c>
      <c r="DO19" s="162">
        <v>41086</v>
      </c>
      <c r="DP19" s="163"/>
      <c r="DQ19" s="163"/>
      <c r="DR19" s="163"/>
      <c r="DS19" s="162">
        <v>41086</v>
      </c>
      <c r="DT19" s="78">
        <f t="shared" si="6"/>
        <v>86.484408782972181</v>
      </c>
      <c r="DU19" s="78">
        <f t="shared" si="6"/>
        <v>69.057366941251914</v>
      </c>
      <c r="DV19" s="78">
        <f t="shared" si="6"/>
        <v>9.3361964335729635</v>
      </c>
      <c r="DW19" s="78">
        <f t="shared" si="6"/>
        <v>289.2960462873674</v>
      </c>
      <c r="DX19" s="78">
        <f t="shared" si="6"/>
        <v>73.920756948551158</v>
      </c>
      <c r="DY19" s="78">
        <f t="shared" si="6"/>
        <v>20.416496529195591</v>
      </c>
      <c r="DZ19" s="78">
        <f t="shared" si="6"/>
        <v>77.885411088935413</v>
      </c>
      <c r="EA19" s="78"/>
      <c r="EB19" s="31"/>
      <c r="EC19" s="78"/>
      <c r="ED19" s="78">
        <f t="shared" si="13"/>
        <v>77.885411088935413</v>
      </c>
    </row>
    <row r="20" spans="1:134" ht="23.25">
      <c r="A20" s="72">
        <v>17</v>
      </c>
      <c r="B20" s="194" t="s">
        <v>289</v>
      </c>
      <c r="C20" s="22"/>
      <c r="D20" s="22"/>
      <c r="E20" s="22"/>
      <c r="F20" s="22"/>
      <c r="G20" s="22"/>
      <c r="H20" s="22"/>
      <c r="I20" s="22"/>
      <c r="J20" s="22"/>
      <c r="K20" s="22"/>
      <c r="L20" s="22"/>
      <c r="M20" s="22"/>
      <c r="N20" s="151">
        <v>6861</v>
      </c>
      <c r="O20" s="151">
        <v>6483</v>
      </c>
      <c r="P20" s="152">
        <v>3646</v>
      </c>
      <c r="Q20" s="152">
        <v>2039</v>
      </c>
      <c r="R20" s="152">
        <v>6989</v>
      </c>
      <c r="S20" s="152">
        <v>670</v>
      </c>
      <c r="T20" s="152"/>
      <c r="U20" s="152"/>
      <c r="V20" s="152"/>
      <c r="W20" s="151">
        <v>13344</v>
      </c>
      <c r="X20" s="151">
        <f t="shared" si="0"/>
        <v>13344</v>
      </c>
      <c r="Y20" s="22">
        <f t="shared" si="7"/>
        <v>0</v>
      </c>
      <c r="Z20" s="22">
        <f t="shared" si="7"/>
        <v>0</v>
      </c>
      <c r="AA20" s="22">
        <f t="shared" si="7"/>
        <v>0</v>
      </c>
      <c r="AB20" s="22">
        <f t="shared" si="7"/>
        <v>0</v>
      </c>
      <c r="AC20" s="22">
        <f t="shared" si="7"/>
        <v>0</v>
      </c>
      <c r="AD20" s="22">
        <f t="shared" si="7"/>
        <v>0</v>
      </c>
      <c r="AE20" s="22" t="e">
        <f t="shared" si="8"/>
        <v>#DIV/0!</v>
      </c>
      <c r="AF20" s="22">
        <f t="shared" ca="1" si="9"/>
        <v>0</v>
      </c>
      <c r="AG20" s="22" t="e">
        <f t="shared" si="10"/>
        <v>#DIV/0!</v>
      </c>
      <c r="AH20" s="22">
        <f t="shared" si="10"/>
        <v>0</v>
      </c>
      <c r="AI20" s="22">
        <f t="shared" si="10"/>
        <v>0</v>
      </c>
      <c r="AJ20" s="24"/>
      <c r="AK20" s="24"/>
      <c r="AL20" s="24"/>
      <c r="AM20" s="24"/>
      <c r="AN20" s="24"/>
      <c r="AO20" s="24"/>
      <c r="AP20" s="24"/>
      <c r="AQ20" s="24"/>
      <c r="AR20" s="24"/>
      <c r="AS20" s="24"/>
      <c r="AT20" s="24"/>
      <c r="AU20" s="160">
        <v>7162</v>
      </c>
      <c r="AV20" s="160">
        <v>6812</v>
      </c>
      <c r="AW20" s="155">
        <v>3857</v>
      </c>
      <c r="AX20" s="155">
        <v>2103</v>
      </c>
      <c r="AY20" s="155">
        <v>7279</v>
      </c>
      <c r="AZ20" s="155">
        <v>735</v>
      </c>
      <c r="BA20" s="155"/>
      <c r="BB20" s="155"/>
      <c r="BC20" s="155"/>
      <c r="BD20" s="160">
        <v>13974</v>
      </c>
      <c r="BE20" s="160">
        <f t="shared" si="2"/>
        <v>13974</v>
      </c>
      <c r="BF20" s="24">
        <f t="shared" ref="BF20:BP24" si="16">AJ20/AU20*1000</f>
        <v>0</v>
      </c>
      <c r="BG20" s="24">
        <f t="shared" si="16"/>
        <v>0</v>
      </c>
      <c r="BH20" s="24">
        <f t="shared" si="16"/>
        <v>0</v>
      </c>
      <c r="BI20" s="24">
        <f t="shared" si="16"/>
        <v>0</v>
      </c>
      <c r="BJ20" s="24">
        <f t="shared" si="16"/>
        <v>0</v>
      </c>
      <c r="BK20" s="24">
        <f t="shared" si="16"/>
        <v>0</v>
      </c>
      <c r="BL20" s="24" t="e">
        <f t="shared" si="11"/>
        <v>#DIV/0!</v>
      </c>
      <c r="BM20" s="24" t="e">
        <f t="shared" si="11"/>
        <v>#DIV/0!</v>
      </c>
      <c r="BN20" s="24" t="e">
        <f t="shared" si="11"/>
        <v>#DIV/0!</v>
      </c>
      <c r="BO20" s="24">
        <f t="shared" si="11"/>
        <v>0</v>
      </c>
      <c r="BP20" s="24">
        <f t="shared" si="11"/>
        <v>0</v>
      </c>
      <c r="BQ20" s="153">
        <v>10</v>
      </c>
      <c r="BR20" s="153"/>
      <c r="BS20" s="153"/>
      <c r="BT20" s="153">
        <v>2</v>
      </c>
      <c r="BU20" s="153">
        <v>8</v>
      </c>
      <c r="BV20" s="153"/>
      <c r="BW20" s="153"/>
      <c r="BX20" s="153"/>
      <c r="BY20" s="153"/>
      <c r="BZ20" s="153">
        <v>10</v>
      </c>
      <c r="CA20" s="153">
        <v>10</v>
      </c>
      <c r="CB20" s="295">
        <v>7336</v>
      </c>
      <c r="CC20" s="295">
        <v>6996</v>
      </c>
      <c r="CD20" s="28">
        <v>4042</v>
      </c>
      <c r="CE20" s="28">
        <v>2138</v>
      </c>
      <c r="CF20" s="28">
        <v>7388</v>
      </c>
      <c r="CG20" s="28">
        <v>764</v>
      </c>
      <c r="CH20" s="295"/>
      <c r="CI20" s="295"/>
      <c r="CJ20" s="295"/>
      <c r="CK20" s="295">
        <v>14332</v>
      </c>
      <c r="CL20" s="28">
        <f t="shared" si="4"/>
        <v>14332</v>
      </c>
      <c r="CM20" s="77">
        <f t="shared" ref="CM20:CS23" si="17">BQ20/CB20*100000</f>
        <v>136.31406761177755</v>
      </c>
      <c r="CN20" s="77">
        <f t="shared" si="17"/>
        <v>0</v>
      </c>
      <c r="CO20" s="77">
        <f t="shared" si="17"/>
        <v>0</v>
      </c>
      <c r="CP20" s="77">
        <f t="shared" si="17"/>
        <v>93.545369504209546</v>
      </c>
      <c r="CQ20" s="77">
        <f t="shared" si="17"/>
        <v>108.28370330265295</v>
      </c>
      <c r="CR20" s="77">
        <f t="shared" si="17"/>
        <v>0</v>
      </c>
      <c r="CS20" s="77"/>
      <c r="CT20" s="77"/>
      <c r="CU20" s="28"/>
      <c r="CV20" s="77">
        <f t="shared" si="12"/>
        <v>69.773932458833386</v>
      </c>
      <c r="CW20" s="77">
        <f t="shared" si="12"/>
        <v>69.773932458833386</v>
      </c>
      <c r="CX20" s="162">
        <v>14</v>
      </c>
      <c r="CY20" s="162">
        <v>12</v>
      </c>
      <c r="CZ20" s="163">
        <v>0</v>
      </c>
      <c r="DA20" s="163">
        <v>11</v>
      </c>
      <c r="DB20" s="163">
        <v>15</v>
      </c>
      <c r="DC20" s="163"/>
      <c r="DD20" s="163"/>
      <c r="DE20" s="163"/>
      <c r="DF20" s="163"/>
      <c r="DG20" s="162">
        <v>26</v>
      </c>
      <c r="DH20" s="162">
        <v>26</v>
      </c>
      <c r="DI20" s="162">
        <v>7558</v>
      </c>
      <c r="DJ20" s="162">
        <v>7206</v>
      </c>
      <c r="DK20" s="163">
        <v>4213</v>
      </c>
      <c r="DL20" s="163">
        <v>2193</v>
      </c>
      <c r="DM20" s="163">
        <v>7547</v>
      </c>
      <c r="DN20" s="163">
        <v>811</v>
      </c>
      <c r="DO20" s="163"/>
      <c r="DP20" s="163"/>
      <c r="DQ20" s="163"/>
      <c r="DR20" s="162">
        <v>14764</v>
      </c>
      <c r="DS20" s="162">
        <f>SUM(DO20:DR20)</f>
        <v>14764</v>
      </c>
      <c r="DT20" s="78">
        <f t="shared" ref="DT20:DZ23" si="18">CX20/DI20*100000</f>
        <v>185.23418893887271</v>
      </c>
      <c r="DU20" s="78">
        <f t="shared" si="18"/>
        <v>166.52789342214822</v>
      </c>
      <c r="DV20" s="78">
        <f t="shared" si="18"/>
        <v>0</v>
      </c>
      <c r="DW20" s="78">
        <f t="shared" si="18"/>
        <v>501.59598723210212</v>
      </c>
      <c r="DX20" s="78">
        <f t="shared" si="18"/>
        <v>198.75447197561948</v>
      </c>
      <c r="DY20" s="78">
        <f t="shared" si="18"/>
        <v>0</v>
      </c>
      <c r="DZ20" s="78"/>
      <c r="EA20" s="78"/>
      <c r="EB20" s="31"/>
      <c r="EC20" s="78">
        <f t="shared" si="13"/>
        <v>176.10403684638311</v>
      </c>
      <c r="ED20" s="78">
        <f t="shared" si="13"/>
        <v>176.10403684638311</v>
      </c>
    </row>
    <row r="21" spans="1:134" ht="23.25">
      <c r="A21" s="72">
        <v>18</v>
      </c>
      <c r="B21" s="194" t="s">
        <v>290</v>
      </c>
      <c r="C21" s="22"/>
      <c r="D21" s="22"/>
      <c r="E21" s="22"/>
      <c r="F21" s="22"/>
      <c r="G21" s="22"/>
      <c r="H21" s="22"/>
      <c r="I21" s="22"/>
      <c r="J21" s="22"/>
      <c r="K21" s="22"/>
      <c r="L21" s="22"/>
      <c r="M21" s="22"/>
      <c r="N21" s="151">
        <v>7692</v>
      </c>
      <c r="O21" s="151">
        <v>6759</v>
      </c>
      <c r="P21" s="152">
        <v>3878</v>
      </c>
      <c r="Q21" s="152">
        <v>1948</v>
      </c>
      <c r="R21" s="152">
        <v>7546</v>
      </c>
      <c r="S21" s="152">
        <v>1078</v>
      </c>
      <c r="T21" s="152"/>
      <c r="U21" s="152"/>
      <c r="V21" s="152"/>
      <c r="W21" s="151">
        <v>14451</v>
      </c>
      <c r="X21" s="151">
        <f t="shared" si="0"/>
        <v>14451</v>
      </c>
      <c r="Y21" s="22">
        <f t="shared" si="7"/>
        <v>0</v>
      </c>
      <c r="Z21" s="22">
        <f t="shared" si="7"/>
        <v>0</v>
      </c>
      <c r="AA21" s="22">
        <f t="shared" si="7"/>
        <v>0</v>
      </c>
      <c r="AB21" s="22">
        <f t="shared" si="7"/>
        <v>0</v>
      </c>
      <c r="AC21" s="22">
        <f t="shared" si="7"/>
        <v>0</v>
      </c>
      <c r="AD21" s="22">
        <f t="shared" si="7"/>
        <v>0</v>
      </c>
      <c r="AE21" s="22" t="e">
        <f t="shared" si="8"/>
        <v>#DIV/0!</v>
      </c>
      <c r="AF21" s="22">
        <f t="shared" ca="1" si="9"/>
        <v>0</v>
      </c>
      <c r="AG21" s="22" t="e">
        <f t="shared" si="10"/>
        <v>#DIV/0!</v>
      </c>
      <c r="AH21" s="22">
        <f t="shared" si="10"/>
        <v>0</v>
      </c>
      <c r="AI21" s="22">
        <f t="shared" si="10"/>
        <v>0</v>
      </c>
      <c r="AJ21" s="24"/>
      <c r="AK21" s="24"/>
      <c r="AL21" s="24"/>
      <c r="AM21" s="24"/>
      <c r="AN21" s="24"/>
      <c r="AO21" s="24"/>
      <c r="AP21" s="24"/>
      <c r="AQ21" s="24"/>
      <c r="AR21" s="24"/>
      <c r="AS21" s="24"/>
      <c r="AT21" s="24"/>
      <c r="AU21" s="160">
        <v>8160</v>
      </c>
      <c r="AV21" s="160">
        <v>7297</v>
      </c>
      <c r="AW21" s="155">
        <v>4272</v>
      </c>
      <c r="AX21" s="155">
        <v>2046</v>
      </c>
      <c r="AY21" s="155">
        <v>7971</v>
      </c>
      <c r="AZ21" s="155">
        <v>1168</v>
      </c>
      <c r="BA21" s="155"/>
      <c r="BB21" s="155"/>
      <c r="BC21" s="155"/>
      <c r="BD21" s="160">
        <v>15457</v>
      </c>
      <c r="BE21" s="160">
        <f t="shared" si="2"/>
        <v>15457</v>
      </c>
      <c r="BF21" s="24">
        <f t="shared" si="16"/>
        <v>0</v>
      </c>
      <c r="BG21" s="24">
        <f t="shared" si="16"/>
        <v>0</v>
      </c>
      <c r="BH21" s="24">
        <f t="shared" si="16"/>
        <v>0</v>
      </c>
      <c r="BI21" s="24">
        <f t="shared" si="16"/>
        <v>0</v>
      </c>
      <c r="BJ21" s="24">
        <f t="shared" si="16"/>
        <v>0</v>
      </c>
      <c r="BK21" s="24">
        <f t="shared" si="16"/>
        <v>0</v>
      </c>
      <c r="BL21" s="24" t="e">
        <f t="shared" si="11"/>
        <v>#DIV/0!</v>
      </c>
      <c r="BM21" s="24" t="e">
        <f t="shared" si="11"/>
        <v>#DIV/0!</v>
      </c>
      <c r="BN21" s="24" t="e">
        <f t="shared" si="11"/>
        <v>#DIV/0!</v>
      </c>
      <c r="BO21" s="24">
        <f t="shared" si="11"/>
        <v>0</v>
      </c>
      <c r="BP21" s="24">
        <f t="shared" si="11"/>
        <v>0</v>
      </c>
      <c r="BQ21" s="153">
        <v>2</v>
      </c>
      <c r="BR21" s="153"/>
      <c r="BS21" s="153"/>
      <c r="BT21" s="153">
        <v>2</v>
      </c>
      <c r="BU21" s="153"/>
      <c r="BV21" s="153"/>
      <c r="BW21" s="153"/>
      <c r="BX21" s="153"/>
      <c r="BY21" s="153"/>
      <c r="BZ21" s="153">
        <v>2</v>
      </c>
      <c r="CA21" s="153">
        <v>2</v>
      </c>
      <c r="CB21" s="295">
        <v>8521</v>
      </c>
      <c r="CC21" s="295">
        <v>7692</v>
      </c>
      <c r="CD21" s="28">
        <v>4659</v>
      </c>
      <c r="CE21" s="28">
        <v>2121</v>
      </c>
      <c r="CF21" s="28">
        <v>8207</v>
      </c>
      <c r="CG21" s="28">
        <v>1226</v>
      </c>
      <c r="CH21" s="295"/>
      <c r="CI21" s="295"/>
      <c r="CJ21" s="295"/>
      <c r="CK21" s="295">
        <v>16213</v>
      </c>
      <c r="CL21" s="28">
        <f t="shared" si="4"/>
        <v>16213</v>
      </c>
      <c r="CM21" s="77">
        <f t="shared" si="17"/>
        <v>23.471423541837812</v>
      </c>
      <c r="CN21" s="77">
        <f t="shared" si="17"/>
        <v>0</v>
      </c>
      <c r="CO21" s="77">
        <f t="shared" si="17"/>
        <v>0</v>
      </c>
      <c r="CP21" s="77">
        <f t="shared" si="17"/>
        <v>94.295143800094294</v>
      </c>
      <c r="CQ21" s="77">
        <f t="shared" si="17"/>
        <v>0</v>
      </c>
      <c r="CR21" s="77">
        <f t="shared" si="17"/>
        <v>0</v>
      </c>
      <c r="CS21" s="77"/>
      <c r="CT21" s="77"/>
      <c r="CU21" s="28"/>
      <c r="CV21" s="77">
        <f t="shared" si="12"/>
        <v>12.335779929686055</v>
      </c>
      <c r="CW21" s="77">
        <f t="shared" si="12"/>
        <v>12.335779929686055</v>
      </c>
      <c r="CX21" s="162">
        <v>18</v>
      </c>
      <c r="CY21" s="162">
        <v>9</v>
      </c>
      <c r="CZ21" s="163">
        <v>1</v>
      </c>
      <c r="DA21" s="163">
        <v>6</v>
      </c>
      <c r="DB21" s="163">
        <v>20</v>
      </c>
      <c r="DC21" s="163"/>
      <c r="DD21" s="163"/>
      <c r="DE21" s="163"/>
      <c r="DF21" s="163"/>
      <c r="DG21" s="162">
        <v>27</v>
      </c>
      <c r="DH21" s="162">
        <v>27</v>
      </c>
      <c r="DI21" s="162">
        <v>8934</v>
      </c>
      <c r="DJ21" s="162">
        <v>8167</v>
      </c>
      <c r="DK21" s="163">
        <v>4998</v>
      </c>
      <c r="DL21" s="163">
        <v>2239</v>
      </c>
      <c r="DM21" s="163">
        <v>8492</v>
      </c>
      <c r="DN21" s="163">
        <v>1372</v>
      </c>
      <c r="DO21" s="163"/>
      <c r="DP21" s="163"/>
      <c r="DQ21" s="163"/>
      <c r="DR21" s="162">
        <v>17101</v>
      </c>
      <c r="DS21" s="162">
        <f>SUM(DO21:DR21)</f>
        <v>17101</v>
      </c>
      <c r="DT21" s="78">
        <f t="shared" si="18"/>
        <v>201.47750167897917</v>
      </c>
      <c r="DU21" s="78">
        <f t="shared" si="18"/>
        <v>110.19958369046161</v>
      </c>
      <c r="DV21" s="78">
        <f t="shared" si="18"/>
        <v>20.008003201280513</v>
      </c>
      <c r="DW21" s="78">
        <f t="shared" si="18"/>
        <v>267.97677534613666</v>
      </c>
      <c r="DX21" s="78">
        <f t="shared" si="18"/>
        <v>235.51577955723033</v>
      </c>
      <c r="DY21" s="78">
        <f t="shared" si="18"/>
        <v>0</v>
      </c>
      <c r="DZ21" s="78"/>
      <c r="EA21" s="78"/>
      <c r="EB21" s="31"/>
      <c r="EC21" s="78">
        <f t="shared" si="13"/>
        <v>157.88550377170927</v>
      </c>
      <c r="ED21" s="78">
        <f t="shared" si="13"/>
        <v>157.88550377170927</v>
      </c>
    </row>
    <row r="22" spans="1:134" s="73" customFormat="1" ht="23.25">
      <c r="A22" s="72">
        <v>19</v>
      </c>
      <c r="B22" s="194" t="s">
        <v>291</v>
      </c>
      <c r="C22" s="22"/>
      <c r="D22" s="22"/>
      <c r="E22" s="22"/>
      <c r="F22" s="22"/>
      <c r="G22" s="22"/>
      <c r="H22" s="22"/>
      <c r="I22" s="22"/>
      <c r="J22" s="22"/>
      <c r="K22" s="22"/>
      <c r="L22" s="22"/>
      <c r="M22" s="22"/>
      <c r="N22" s="151">
        <v>17800</v>
      </c>
      <c r="O22" s="151">
        <v>16881</v>
      </c>
      <c r="P22" s="152">
        <v>8347</v>
      </c>
      <c r="Q22" s="152">
        <v>4810</v>
      </c>
      <c r="R22" s="152">
        <v>17318</v>
      </c>
      <c r="S22" s="152">
        <v>4207</v>
      </c>
      <c r="T22" s="151">
        <v>34681</v>
      </c>
      <c r="U22" s="152"/>
      <c r="V22" s="152"/>
      <c r="W22" s="152"/>
      <c r="X22" s="151">
        <f t="shared" si="0"/>
        <v>34681</v>
      </c>
      <c r="Y22" s="22">
        <f t="shared" si="7"/>
        <v>0</v>
      </c>
      <c r="Z22" s="22">
        <f t="shared" si="7"/>
        <v>0</v>
      </c>
      <c r="AA22" s="22">
        <f t="shared" si="7"/>
        <v>0</v>
      </c>
      <c r="AB22" s="22">
        <f t="shared" si="7"/>
        <v>0</v>
      </c>
      <c r="AC22" s="22">
        <f t="shared" si="7"/>
        <v>0</v>
      </c>
      <c r="AD22" s="22">
        <f t="shared" si="7"/>
        <v>0</v>
      </c>
      <c r="AE22" s="22">
        <f t="shared" si="8"/>
        <v>0</v>
      </c>
      <c r="AF22" s="22">
        <f t="shared" ca="1" si="9"/>
        <v>0</v>
      </c>
      <c r="AG22" s="22" t="e">
        <f t="shared" si="10"/>
        <v>#DIV/0!</v>
      </c>
      <c r="AH22" s="22" t="e">
        <f t="shared" si="10"/>
        <v>#DIV/0!</v>
      </c>
      <c r="AI22" s="22">
        <f t="shared" si="10"/>
        <v>0</v>
      </c>
      <c r="AJ22" s="24"/>
      <c r="AK22" s="24"/>
      <c r="AL22" s="24"/>
      <c r="AM22" s="24"/>
      <c r="AN22" s="24"/>
      <c r="AO22" s="24"/>
      <c r="AP22" s="24"/>
      <c r="AQ22" s="24"/>
      <c r="AR22" s="24"/>
      <c r="AS22" s="24"/>
      <c r="AT22" s="24"/>
      <c r="AU22" s="160">
        <v>18899</v>
      </c>
      <c r="AV22" s="160">
        <v>18042</v>
      </c>
      <c r="AW22" s="155">
        <v>9065</v>
      </c>
      <c r="AX22" s="155">
        <v>5024</v>
      </c>
      <c r="AY22" s="155">
        <v>18381</v>
      </c>
      <c r="AZ22" s="155">
        <v>4471</v>
      </c>
      <c r="BA22" s="160">
        <v>36941</v>
      </c>
      <c r="BB22" s="155"/>
      <c r="BC22" s="155"/>
      <c r="BD22" s="155"/>
      <c r="BE22" s="160">
        <f t="shared" si="2"/>
        <v>36941</v>
      </c>
      <c r="BF22" s="24">
        <f t="shared" si="16"/>
        <v>0</v>
      </c>
      <c r="BG22" s="24">
        <f t="shared" si="16"/>
        <v>0</v>
      </c>
      <c r="BH22" s="24">
        <f t="shared" si="16"/>
        <v>0</v>
      </c>
      <c r="BI22" s="24">
        <f t="shared" si="16"/>
        <v>0</v>
      </c>
      <c r="BJ22" s="24">
        <f t="shared" si="16"/>
        <v>0</v>
      </c>
      <c r="BK22" s="24">
        <f t="shared" si="16"/>
        <v>0</v>
      </c>
      <c r="BL22" s="24">
        <f t="shared" si="11"/>
        <v>0</v>
      </c>
      <c r="BM22" s="24" t="e">
        <f t="shared" si="11"/>
        <v>#DIV/0!</v>
      </c>
      <c r="BN22" s="24" t="e">
        <f t="shared" si="11"/>
        <v>#DIV/0!</v>
      </c>
      <c r="BO22" s="24" t="e">
        <f t="shared" si="11"/>
        <v>#DIV/0!</v>
      </c>
      <c r="BP22" s="24">
        <f t="shared" si="11"/>
        <v>0</v>
      </c>
      <c r="BQ22" s="153">
        <v>14</v>
      </c>
      <c r="BR22" s="153">
        <v>11</v>
      </c>
      <c r="BS22" s="153">
        <v>1</v>
      </c>
      <c r="BT22" s="153">
        <v>5</v>
      </c>
      <c r="BU22" s="153">
        <v>19</v>
      </c>
      <c r="BV22" s="153"/>
      <c r="BW22" s="153">
        <v>25</v>
      </c>
      <c r="BX22" s="153"/>
      <c r="BY22" s="153"/>
      <c r="BZ22" s="153"/>
      <c r="CA22" s="153">
        <v>25</v>
      </c>
      <c r="CB22" s="295">
        <v>19586</v>
      </c>
      <c r="CC22" s="295">
        <v>18752</v>
      </c>
      <c r="CD22" s="28">
        <v>9595</v>
      </c>
      <c r="CE22" s="28">
        <v>5169</v>
      </c>
      <c r="CF22" s="28">
        <v>18948</v>
      </c>
      <c r="CG22" s="28">
        <v>4626</v>
      </c>
      <c r="CH22" s="295">
        <v>38338</v>
      </c>
      <c r="CI22" s="295"/>
      <c r="CJ22" s="295"/>
      <c r="CK22" s="295"/>
      <c r="CL22" s="28">
        <f t="shared" si="4"/>
        <v>38338</v>
      </c>
      <c r="CM22" s="77">
        <f t="shared" si="17"/>
        <v>71.479628305932806</v>
      </c>
      <c r="CN22" s="77">
        <f t="shared" si="17"/>
        <v>58.660409556314001</v>
      </c>
      <c r="CO22" s="77">
        <f t="shared" si="17"/>
        <v>10.422094841063053</v>
      </c>
      <c r="CP22" s="77">
        <f t="shared" si="17"/>
        <v>96.730508802476308</v>
      </c>
      <c r="CQ22" s="77">
        <f t="shared" si="17"/>
        <v>100.27443529660121</v>
      </c>
      <c r="CR22" s="77">
        <f t="shared" si="17"/>
        <v>0</v>
      </c>
      <c r="CS22" s="77">
        <f t="shared" si="17"/>
        <v>65.20945276227242</v>
      </c>
      <c r="CT22" s="77"/>
      <c r="CU22" s="28"/>
      <c r="CV22" s="77"/>
      <c r="CW22" s="77">
        <f t="shared" si="12"/>
        <v>65.20945276227242</v>
      </c>
      <c r="CX22" s="162">
        <v>19</v>
      </c>
      <c r="CY22" s="162">
        <v>11</v>
      </c>
      <c r="CZ22" s="163">
        <v>0</v>
      </c>
      <c r="DA22" s="163">
        <v>5</v>
      </c>
      <c r="DB22" s="163">
        <v>25</v>
      </c>
      <c r="DC22" s="163"/>
      <c r="DD22" s="162">
        <v>30</v>
      </c>
      <c r="DE22" s="163"/>
      <c r="DF22" s="163"/>
      <c r="DG22" s="163"/>
      <c r="DH22" s="162">
        <v>30</v>
      </c>
      <c r="DI22" s="162">
        <v>20519</v>
      </c>
      <c r="DJ22" s="162">
        <v>19721</v>
      </c>
      <c r="DK22" s="163">
        <v>10115</v>
      </c>
      <c r="DL22" s="163">
        <v>5338</v>
      </c>
      <c r="DM22" s="163">
        <v>19686</v>
      </c>
      <c r="DN22" s="163">
        <v>5102</v>
      </c>
      <c r="DO22" s="162">
        <v>40241</v>
      </c>
      <c r="DP22" s="163"/>
      <c r="DQ22" s="163"/>
      <c r="DR22" s="163"/>
      <c r="DS22" s="162">
        <v>40240</v>
      </c>
      <c r="DT22" s="78">
        <f t="shared" si="18"/>
        <v>92.59710512208197</v>
      </c>
      <c r="DU22" s="78">
        <f t="shared" si="18"/>
        <v>55.778104558592361</v>
      </c>
      <c r="DV22" s="78">
        <f t="shared" si="18"/>
        <v>0</v>
      </c>
      <c r="DW22" s="78">
        <f t="shared" si="18"/>
        <v>93.668040464593474</v>
      </c>
      <c r="DX22" s="78">
        <f t="shared" si="18"/>
        <v>126.99380270242813</v>
      </c>
      <c r="DY22" s="78">
        <f t="shared" si="18"/>
        <v>0</v>
      </c>
      <c r="DZ22" s="78">
        <f t="shared" si="18"/>
        <v>74.55083124176835</v>
      </c>
      <c r="EA22" s="78"/>
      <c r="EB22" s="31"/>
      <c r="EC22" s="78"/>
      <c r="ED22" s="78">
        <f t="shared" si="13"/>
        <v>74.55268389662028</v>
      </c>
    </row>
    <row r="23" spans="1:134" ht="22.5">
      <c r="A23" s="476" t="s">
        <v>292</v>
      </c>
      <c r="B23" s="476"/>
      <c r="C23" s="26"/>
      <c r="D23" s="26"/>
      <c r="E23" s="26"/>
      <c r="F23" s="26"/>
      <c r="G23" s="26"/>
      <c r="H23" s="26"/>
      <c r="I23" s="26"/>
      <c r="J23" s="26"/>
      <c r="K23" s="26"/>
      <c r="L23" s="26"/>
      <c r="M23" s="26"/>
      <c r="N23" s="296">
        <f t="shared" ref="N23:U23" si="19">SUM(N4:N22)</f>
        <v>234147</v>
      </c>
      <c r="O23" s="296">
        <f t="shared" si="19"/>
        <v>222074</v>
      </c>
      <c r="P23" s="26">
        <f t="shared" si="19"/>
        <v>124625</v>
      </c>
      <c r="Q23" s="26">
        <f t="shared" si="19"/>
        <v>66987</v>
      </c>
      <c r="R23" s="26">
        <f t="shared" si="19"/>
        <v>220812</v>
      </c>
      <c r="S23" s="26">
        <f t="shared" si="19"/>
        <v>43761</v>
      </c>
      <c r="T23" s="296">
        <f t="shared" si="19"/>
        <v>338899</v>
      </c>
      <c r="U23" s="26">
        <f t="shared" si="19"/>
        <v>36478</v>
      </c>
      <c r="V23" s="26"/>
      <c r="W23" s="26">
        <f>SUM(W4:W22)</f>
        <v>80844</v>
      </c>
      <c r="X23" s="296">
        <f>SUM(X4:X22)</f>
        <v>456221</v>
      </c>
      <c r="Y23" s="26">
        <f t="shared" si="7"/>
        <v>0</v>
      </c>
      <c r="Z23" s="26">
        <f t="shared" si="7"/>
        <v>0</v>
      </c>
      <c r="AA23" s="26">
        <f t="shared" si="7"/>
        <v>0</v>
      </c>
      <c r="AB23" s="26">
        <f t="shared" si="7"/>
        <v>0</v>
      </c>
      <c r="AC23" s="26">
        <f t="shared" si="7"/>
        <v>0</v>
      </c>
      <c r="AD23" s="26">
        <f t="shared" si="7"/>
        <v>0</v>
      </c>
      <c r="AE23" s="26">
        <f t="shared" si="8"/>
        <v>0</v>
      </c>
      <c r="AF23" s="26">
        <f t="shared" ca="1" si="9"/>
        <v>0</v>
      </c>
      <c r="AG23" s="26" t="e">
        <f t="shared" si="10"/>
        <v>#DIV/0!</v>
      </c>
      <c r="AH23" s="26">
        <f t="shared" si="10"/>
        <v>0</v>
      </c>
      <c r="AI23" s="26">
        <f t="shared" si="10"/>
        <v>0</v>
      </c>
      <c r="AJ23" s="26"/>
      <c r="AK23" s="26"/>
      <c r="AL23" s="26"/>
      <c r="AM23" s="26"/>
      <c r="AN23" s="26"/>
      <c r="AO23" s="26"/>
      <c r="AP23" s="26"/>
      <c r="AQ23" s="26"/>
      <c r="AR23" s="26"/>
      <c r="AS23" s="26"/>
      <c r="AT23" s="26"/>
      <c r="AU23" s="296">
        <f t="shared" ref="AU23:BB23" si="20">SUM(AU4:AU22)</f>
        <v>250571</v>
      </c>
      <c r="AV23" s="296">
        <f t="shared" si="20"/>
        <v>239347</v>
      </c>
      <c r="AW23" s="26">
        <f t="shared" si="20"/>
        <v>136423</v>
      </c>
      <c r="AX23" s="26">
        <f t="shared" si="20"/>
        <v>70948</v>
      </c>
      <c r="AY23" s="26">
        <f t="shared" si="20"/>
        <v>235338</v>
      </c>
      <c r="AZ23" s="26">
        <f t="shared" si="20"/>
        <v>47209</v>
      </c>
      <c r="BA23" s="296">
        <f t="shared" si="20"/>
        <v>365223</v>
      </c>
      <c r="BB23" s="26">
        <f t="shared" si="20"/>
        <v>39060</v>
      </c>
      <c r="BC23" s="26"/>
      <c r="BD23" s="26">
        <f>SUM(BD4:BD22)</f>
        <v>85635</v>
      </c>
      <c r="BE23" s="296">
        <f>SUM(BE4:BE22)</f>
        <v>489918</v>
      </c>
      <c r="BF23" s="26">
        <f t="shared" si="16"/>
        <v>0</v>
      </c>
      <c r="BG23" s="26">
        <f t="shared" si="16"/>
        <v>0</v>
      </c>
      <c r="BH23" s="26">
        <f t="shared" si="16"/>
        <v>0</v>
      </c>
      <c r="BI23" s="26">
        <f t="shared" si="16"/>
        <v>0</v>
      </c>
      <c r="BJ23" s="26">
        <f t="shared" si="16"/>
        <v>0</v>
      </c>
      <c r="BK23" s="26">
        <f t="shared" si="16"/>
        <v>0</v>
      </c>
      <c r="BL23" s="26">
        <f t="shared" si="11"/>
        <v>0</v>
      </c>
      <c r="BM23" s="26">
        <f t="shared" si="11"/>
        <v>0</v>
      </c>
      <c r="BN23" s="26" t="e">
        <f t="shared" si="11"/>
        <v>#DIV/0!</v>
      </c>
      <c r="BO23" s="26">
        <f t="shared" si="11"/>
        <v>0</v>
      </c>
      <c r="BP23" s="26">
        <f t="shared" si="11"/>
        <v>0</v>
      </c>
      <c r="BQ23" s="26">
        <f>SUM(BQ4:BQ22)</f>
        <v>98</v>
      </c>
      <c r="BR23" s="26">
        <f>SUM(BR4:BR22)</f>
        <v>84</v>
      </c>
      <c r="BS23" s="26">
        <f>SUM(BS4:BS22)</f>
        <v>15</v>
      </c>
      <c r="BT23" s="26">
        <f>SUM(BT4:BT22)</f>
        <v>73</v>
      </c>
      <c r="BU23" s="26">
        <f>SUM(BU4:BU22)</f>
        <v>93</v>
      </c>
      <c r="BV23" s="26"/>
      <c r="BW23" s="26">
        <f>SUM(BW4:BW22)</f>
        <v>130</v>
      </c>
      <c r="BX23" s="26">
        <f>SUM(BX4:BX22)</f>
        <v>9</v>
      </c>
      <c r="BY23" s="26"/>
      <c r="BZ23" s="26">
        <f t="shared" ref="BZ23:CI23" si="21">SUM(BZ4:BZ22)</f>
        <v>43</v>
      </c>
      <c r="CA23" s="26">
        <f t="shared" si="21"/>
        <v>182</v>
      </c>
      <c r="CB23" s="297">
        <f t="shared" si="21"/>
        <v>261767</v>
      </c>
      <c r="CC23" s="297">
        <f t="shared" si="21"/>
        <v>251460</v>
      </c>
      <c r="CD23" s="26">
        <f t="shared" si="21"/>
        <v>146485</v>
      </c>
      <c r="CE23" s="26">
        <f t="shared" si="21"/>
        <v>73835</v>
      </c>
      <c r="CF23" s="26">
        <f t="shared" si="21"/>
        <v>243584</v>
      </c>
      <c r="CG23" s="26">
        <f t="shared" si="21"/>
        <v>49323</v>
      </c>
      <c r="CH23" s="297">
        <f t="shared" si="21"/>
        <v>383656</v>
      </c>
      <c r="CI23" s="297">
        <f t="shared" si="21"/>
        <v>40824</v>
      </c>
      <c r="CJ23" s="297"/>
      <c r="CK23" s="297">
        <f>SUM(CK4:CK22)</f>
        <v>88747</v>
      </c>
      <c r="CL23" s="297">
        <f t="shared" si="4"/>
        <v>513227</v>
      </c>
      <c r="CM23" s="79">
        <f t="shared" si="17"/>
        <v>37.437874139979442</v>
      </c>
      <c r="CN23" s="79">
        <f t="shared" si="17"/>
        <v>33.404915294679078</v>
      </c>
      <c r="CO23" s="79">
        <f t="shared" si="17"/>
        <v>10.239956309519746</v>
      </c>
      <c r="CP23" s="79">
        <f>BT23/CE23*100000</f>
        <v>98.869100020315571</v>
      </c>
      <c r="CQ23" s="79">
        <f t="shared" si="17"/>
        <v>38.179847609038362</v>
      </c>
      <c r="CR23" s="79">
        <f t="shared" si="17"/>
        <v>0</v>
      </c>
      <c r="CS23" s="79">
        <f t="shared" si="17"/>
        <v>33.884521550555711</v>
      </c>
      <c r="CT23" s="79">
        <f t="shared" si="14"/>
        <v>22.045855379188712</v>
      </c>
      <c r="CU23" s="26"/>
      <c r="CV23" s="79">
        <f t="shared" si="12"/>
        <v>48.452342050998908</v>
      </c>
      <c r="CW23" s="79">
        <f t="shared" si="12"/>
        <v>35.461891131994228</v>
      </c>
      <c r="CX23" s="296">
        <f>SUM(CX4:CX22)</f>
        <v>205</v>
      </c>
      <c r="CY23" s="296">
        <f>SUM(CY4:CY22)</f>
        <v>191</v>
      </c>
      <c r="CZ23" s="26">
        <f>SUM(CZ4:CZ22)</f>
        <v>12</v>
      </c>
      <c r="DA23" s="26">
        <f>SUM(DA4:DA22)</f>
        <v>144</v>
      </c>
      <c r="DB23" s="26">
        <f>SUM(DB4:DB22)</f>
        <v>237</v>
      </c>
      <c r="DC23" s="26">
        <v>3</v>
      </c>
      <c r="DD23" s="296">
        <f>SUM(DD4:DD22)</f>
        <v>288</v>
      </c>
      <c r="DE23" s="26">
        <f>SUM(DE4:DE22)</f>
        <v>33</v>
      </c>
      <c r="DF23" s="26"/>
      <c r="DG23" s="26">
        <f t="shared" ref="DG23:DP23" si="22">SUM(DG4:DG22)</f>
        <v>75</v>
      </c>
      <c r="DH23" s="296">
        <f t="shared" si="22"/>
        <v>396</v>
      </c>
      <c r="DI23" s="296">
        <f t="shared" si="22"/>
        <v>278561</v>
      </c>
      <c r="DJ23" s="296">
        <f t="shared" si="22"/>
        <v>269315</v>
      </c>
      <c r="DK23" s="26">
        <f t="shared" si="22"/>
        <v>157857</v>
      </c>
      <c r="DL23" s="26">
        <f t="shared" si="22"/>
        <v>80095</v>
      </c>
      <c r="DM23" s="26">
        <f t="shared" si="22"/>
        <v>255269</v>
      </c>
      <c r="DN23" s="26">
        <f t="shared" si="22"/>
        <v>54655</v>
      </c>
      <c r="DO23" s="296">
        <f t="shared" si="22"/>
        <v>410066</v>
      </c>
      <c r="DP23" s="26">
        <f t="shared" si="22"/>
        <v>44609</v>
      </c>
      <c r="DQ23" s="26"/>
      <c r="DR23" s="26">
        <f>SUM(DR4:DR22)</f>
        <v>93201</v>
      </c>
      <c r="DS23" s="296">
        <f>SUM(DS4:DS22)</f>
        <v>547876</v>
      </c>
      <c r="DT23" s="79">
        <f t="shared" si="18"/>
        <v>73.592498590972895</v>
      </c>
      <c r="DU23" s="79">
        <f t="shared" si="18"/>
        <v>70.920669104951443</v>
      </c>
      <c r="DV23" s="79">
        <f t="shared" si="18"/>
        <v>7.6018168342233796</v>
      </c>
      <c r="DW23" s="79">
        <f t="shared" si="18"/>
        <v>179.78650352706163</v>
      </c>
      <c r="DX23" s="79">
        <f t="shared" si="18"/>
        <v>92.843235958929597</v>
      </c>
      <c r="DY23" s="79">
        <f t="shared" si="18"/>
        <v>5.4889763059189463</v>
      </c>
      <c r="DZ23" s="79">
        <f t="shared" si="18"/>
        <v>70.232596703945219</v>
      </c>
      <c r="EA23" s="79">
        <f t="shared" si="15"/>
        <v>73.976103476876858</v>
      </c>
      <c r="EB23" s="26"/>
      <c r="EC23" s="79">
        <f t="shared" si="13"/>
        <v>80.471239578974476</v>
      </c>
      <c r="ED23" s="79">
        <f t="shared" si="13"/>
        <v>72.279128853974257</v>
      </c>
    </row>
    <row r="24" spans="1:134" ht="22.5">
      <c r="A24" s="476" t="s">
        <v>67</v>
      </c>
      <c r="B24" s="476" t="s">
        <v>67</v>
      </c>
      <c r="C24" s="22">
        <v>978</v>
      </c>
      <c r="D24" s="22">
        <v>688</v>
      </c>
      <c r="E24" s="22">
        <v>234</v>
      </c>
      <c r="F24" s="22">
        <v>887</v>
      </c>
      <c r="G24" s="22">
        <v>488</v>
      </c>
      <c r="H24" s="22">
        <v>57</v>
      </c>
      <c r="I24" s="22">
        <v>1638</v>
      </c>
      <c r="J24" s="22">
        <v>8</v>
      </c>
      <c r="K24" s="22">
        <v>0</v>
      </c>
      <c r="L24" s="22">
        <v>0</v>
      </c>
      <c r="M24" s="22">
        <v>1666</v>
      </c>
      <c r="N24" s="329">
        <v>1484680</v>
      </c>
      <c r="O24" s="329">
        <v>1532112</v>
      </c>
      <c r="P24" s="22"/>
      <c r="Q24" s="22"/>
      <c r="R24" s="22"/>
      <c r="S24" s="22"/>
      <c r="T24" s="329">
        <v>2737313</v>
      </c>
      <c r="U24" s="329">
        <v>279479</v>
      </c>
      <c r="V24" s="329">
        <v>0</v>
      </c>
      <c r="W24" s="329">
        <v>0</v>
      </c>
      <c r="X24" s="329">
        <v>3016792</v>
      </c>
      <c r="Y24" s="22">
        <f t="shared" ref="Y24:AI24" si="23">C24/N24*1000</f>
        <v>0.65872780666540942</v>
      </c>
      <c r="Z24" s="22">
        <f t="shared" si="23"/>
        <v>0.44905333291560928</v>
      </c>
      <c r="AA24" s="22" t="e">
        <f t="shared" si="23"/>
        <v>#DIV/0!</v>
      </c>
      <c r="AB24" s="22" t="e">
        <f t="shared" si="23"/>
        <v>#DIV/0!</v>
      </c>
      <c r="AC24" s="22" t="e">
        <f t="shared" si="23"/>
        <v>#DIV/0!</v>
      </c>
      <c r="AD24" s="22" t="e">
        <f t="shared" si="23"/>
        <v>#DIV/0!</v>
      </c>
      <c r="AE24" s="22">
        <f t="shared" si="23"/>
        <v>0.59839704118600978</v>
      </c>
      <c r="AF24" s="22">
        <f t="shared" si="23"/>
        <v>2.8624690942789979E-2</v>
      </c>
      <c r="AG24" s="22" t="e">
        <f t="shared" si="23"/>
        <v>#DIV/0!</v>
      </c>
      <c r="AH24" s="22" t="e">
        <f t="shared" si="23"/>
        <v>#DIV/0!</v>
      </c>
      <c r="AI24" s="22">
        <f t="shared" si="23"/>
        <v>0.5522422493827881</v>
      </c>
      <c r="AJ24" s="49">
        <v>1004</v>
      </c>
      <c r="AK24" s="49">
        <v>701</v>
      </c>
      <c r="AL24" s="49">
        <v>258</v>
      </c>
      <c r="AM24" s="49">
        <v>876</v>
      </c>
      <c r="AN24" s="49">
        <v>502</v>
      </c>
      <c r="AO24" s="49">
        <v>69</v>
      </c>
      <c r="AP24" s="49">
        <v>1686</v>
      </c>
      <c r="AQ24" s="49">
        <v>5</v>
      </c>
      <c r="AR24" s="49">
        <v>0</v>
      </c>
      <c r="AS24" s="49">
        <v>0</v>
      </c>
      <c r="AT24" s="24">
        <v>1705</v>
      </c>
      <c r="AU24" s="24">
        <v>1503298</v>
      </c>
      <c r="AV24" s="24">
        <v>1551325</v>
      </c>
      <c r="AW24" s="24"/>
      <c r="AX24" s="24"/>
      <c r="AY24" s="24"/>
      <c r="AZ24" s="24"/>
      <c r="BA24" s="24">
        <v>2771640</v>
      </c>
      <c r="BB24" s="24">
        <v>282983</v>
      </c>
      <c r="BC24" s="24">
        <v>0</v>
      </c>
      <c r="BD24" s="24">
        <v>0</v>
      </c>
      <c r="BE24" s="24">
        <v>3054623</v>
      </c>
      <c r="BF24" s="24">
        <f t="shared" si="16"/>
        <v>0.66786492099370853</v>
      </c>
      <c r="BG24" s="24">
        <f t="shared" si="16"/>
        <v>0.45187178702077258</v>
      </c>
      <c r="BH24" s="24" t="e">
        <f t="shared" si="16"/>
        <v>#DIV/0!</v>
      </c>
      <c r="BI24" s="24" t="e">
        <f t="shared" si="16"/>
        <v>#DIV/0!</v>
      </c>
      <c r="BJ24" s="24" t="e">
        <f t="shared" si="16"/>
        <v>#DIV/0!</v>
      </c>
      <c r="BK24" s="24" t="e">
        <f t="shared" si="16"/>
        <v>#DIV/0!</v>
      </c>
      <c r="BL24" s="24">
        <f t="shared" si="16"/>
        <v>0.60830410875871321</v>
      </c>
      <c r="BM24" s="24">
        <f t="shared" si="16"/>
        <v>1.7668905906008486E-2</v>
      </c>
      <c r="BN24" s="24" t="e">
        <f t="shared" si="16"/>
        <v>#DIV/0!</v>
      </c>
      <c r="BO24" s="24" t="e">
        <f t="shared" si="16"/>
        <v>#DIV/0!</v>
      </c>
      <c r="BP24" s="24">
        <f t="shared" si="16"/>
        <v>0.55817035359191625</v>
      </c>
      <c r="BQ24" s="330">
        <v>1514</v>
      </c>
      <c r="BR24" s="330">
        <v>1127</v>
      </c>
      <c r="BS24" s="330">
        <v>429</v>
      </c>
      <c r="BT24" s="330">
        <v>1388</v>
      </c>
      <c r="BU24" s="330">
        <v>738</v>
      </c>
      <c r="BV24" s="330">
        <v>86</v>
      </c>
      <c r="BW24" s="330">
        <v>2485</v>
      </c>
      <c r="BX24" s="330">
        <v>52</v>
      </c>
      <c r="BY24" s="330">
        <v>0</v>
      </c>
      <c r="BZ24" s="330">
        <v>0</v>
      </c>
      <c r="CA24" s="28">
        <v>2641</v>
      </c>
      <c r="CB24" s="28">
        <v>1521374</v>
      </c>
      <c r="CC24" s="28">
        <v>1569976</v>
      </c>
      <c r="CD24" s="28"/>
      <c r="CE24" s="28"/>
      <c r="CF24" s="28"/>
      <c r="CG24" s="28"/>
      <c r="CH24" s="28">
        <v>2804964</v>
      </c>
      <c r="CI24" s="28">
        <v>286386</v>
      </c>
      <c r="CJ24" s="28">
        <v>0</v>
      </c>
      <c r="CK24" s="28">
        <v>0</v>
      </c>
      <c r="CL24" s="28">
        <v>3091350</v>
      </c>
      <c r="CM24" s="28">
        <f t="shared" ref="CM24:CW24" si="24">BQ24/CB24*1000</f>
        <v>0.9951530655841363</v>
      </c>
      <c r="CN24" s="28">
        <f t="shared" si="24"/>
        <v>0.71784536833684076</v>
      </c>
      <c r="CO24" s="28" t="e">
        <f t="shared" si="24"/>
        <v>#DIV/0!</v>
      </c>
      <c r="CP24" s="28" t="e">
        <f t="shared" si="24"/>
        <v>#DIV/0!</v>
      </c>
      <c r="CQ24" s="28" t="e">
        <f t="shared" si="24"/>
        <v>#DIV/0!</v>
      </c>
      <c r="CR24" s="28" t="e">
        <f t="shared" si="24"/>
        <v>#DIV/0!</v>
      </c>
      <c r="CS24" s="28">
        <f t="shared" si="24"/>
        <v>0.88592937378162429</v>
      </c>
      <c r="CT24" s="28">
        <f t="shared" si="24"/>
        <v>0.18157312159113922</v>
      </c>
      <c r="CU24" s="28" t="e">
        <f t="shared" si="24"/>
        <v>#DIV/0!</v>
      </c>
      <c r="CV24" s="28" t="e">
        <f t="shared" si="24"/>
        <v>#DIV/0!</v>
      </c>
      <c r="CW24" s="28">
        <f t="shared" si="24"/>
        <v>0.85431931033367303</v>
      </c>
      <c r="CX24" s="50">
        <v>2778</v>
      </c>
      <c r="CY24" s="50">
        <v>2231</v>
      </c>
      <c r="CZ24" s="50">
        <v>831</v>
      </c>
      <c r="DA24" s="50">
        <v>2500</v>
      </c>
      <c r="DB24" s="50">
        <v>1551</v>
      </c>
      <c r="DC24" s="50">
        <v>127</v>
      </c>
      <c r="DD24" s="50">
        <v>4804</v>
      </c>
      <c r="DE24" s="50">
        <v>40</v>
      </c>
      <c r="DF24" s="50">
        <v>0</v>
      </c>
      <c r="DG24" s="50">
        <v>0</v>
      </c>
      <c r="DH24" s="31">
        <v>5009</v>
      </c>
      <c r="DI24" s="31">
        <v>154732</v>
      </c>
      <c r="DJ24" s="31">
        <v>1590988</v>
      </c>
      <c r="DK24" s="31"/>
      <c r="DL24" s="31"/>
      <c r="DM24" s="31"/>
      <c r="DN24" s="31"/>
      <c r="DO24" s="31">
        <v>2842472</v>
      </c>
      <c r="DP24" s="31">
        <v>290248</v>
      </c>
      <c r="DQ24" s="31">
        <v>0</v>
      </c>
      <c r="DR24" s="31">
        <v>0</v>
      </c>
      <c r="DS24" s="31">
        <v>3132720</v>
      </c>
      <c r="DT24" s="31">
        <f t="shared" ref="DT24:ED24" si="25">CX24/DI24*1000</f>
        <v>17.953623038544062</v>
      </c>
      <c r="DU24" s="31">
        <f t="shared" si="25"/>
        <v>1.4022733043869595</v>
      </c>
      <c r="DV24" s="31" t="e">
        <f t="shared" si="25"/>
        <v>#DIV/0!</v>
      </c>
      <c r="DW24" s="31" t="e">
        <f t="shared" si="25"/>
        <v>#DIV/0!</v>
      </c>
      <c r="DX24" s="31" t="e">
        <f t="shared" si="25"/>
        <v>#DIV/0!</v>
      </c>
      <c r="DY24" s="31" t="e">
        <f t="shared" si="25"/>
        <v>#DIV/0!</v>
      </c>
      <c r="DZ24" s="31">
        <f t="shared" si="25"/>
        <v>1.6900782136112511</v>
      </c>
      <c r="EA24" s="31">
        <f t="shared" si="25"/>
        <v>0.13781318045257848</v>
      </c>
      <c r="EB24" s="31" t="e">
        <f t="shared" si="25"/>
        <v>#DIV/0!</v>
      </c>
      <c r="EC24" s="31" t="e">
        <f t="shared" si="25"/>
        <v>#DIV/0!</v>
      </c>
      <c r="ED24" s="31">
        <f t="shared" si="25"/>
        <v>1.5989300033197988</v>
      </c>
    </row>
    <row r="25" spans="1:134" ht="22.5">
      <c r="A25" s="476" t="s">
        <v>68</v>
      </c>
      <c r="B25" s="47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row>
    <row r="26" spans="1:134">
      <c r="A26" s="73"/>
      <c r="B26" s="73"/>
    </row>
    <row r="27" spans="1:134">
      <c r="A27" s="73"/>
      <c r="B27" s="73"/>
    </row>
    <row r="28" spans="1:134">
      <c r="A28" s="73"/>
      <c r="B28" s="73"/>
    </row>
    <row r="29" spans="1:134">
      <c r="A29" s="73"/>
      <c r="B29" s="73"/>
    </row>
    <row r="30" spans="1:134">
      <c r="A30" s="73"/>
      <c r="B30" s="73"/>
    </row>
    <row r="31" spans="1:134">
      <c r="A31" s="73"/>
      <c r="B31" s="73"/>
    </row>
    <row r="32" spans="1:134">
      <c r="A32" s="73"/>
      <c r="B32" s="73"/>
    </row>
    <row r="33" spans="1:2">
      <c r="A33" s="73"/>
      <c r="B33" s="73"/>
    </row>
    <row r="34" spans="1:2">
      <c r="A34" s="73"/>
      <c r="B34" s="73"/>
    </row>
    <row r="35" spans="1:2">
      <c r="A35" s="73"/>
      <c r="B35" s="73"/>
    </row>
    <row r="36" spans="1:2">
      <c r="A36" s="73"/>
      <c r="B36" s="73"/>
    </row>
    <row r="37" spans="1:2">
      <c r="A37" s="73"/>
      <c r="B37" s="73"/>
    </row>
    <row r="38" spans="1:2">
      <c r="A38" s="73"/>
      <c r="B38" s="73"/>
    </row>
    <row r="39" spans="1:2">
      <c r="A39" s="73"/>
      <c r="B39" s="73"/>
    </row>
    <row r="40" spans="1:2">
      <c r="A40" s="73"/>
      <c r="B40" s="73"/>
    </row>
    <row r="41" spans="1:2">
      <c r="A41" s="73"/>
      <c r="B41" s="73"/>
    </row>
    <row r="42" spans="1:2">
      <c r="A42" s="73"/>
      <c r="B42" s="73"/>
    </row>
    <row r="43" spans="1:2">
      <c r="A43" s="73"/>
      <c r="B43" s="73"/>
    </row>
    <row r="44" spans="1:2">
      <c r="A44" s="73"/>
      <c r="B44" s="73"/>
    </row>
    <row r="45" spans="1:2">
      <c r="A45" s="73"/>
      <c r="B45" s="73"/>
    </row>
    <row r="46" spans="1:2">
      <c r="A46" s="73"/>
      <c r="B46" s="73"/>
    </row>
    <row r="47" spans="1:2">
      <c r="A47" s="73"/>
      <c r="B47" s="73"/>
    </row>
    <row r="48" spans="1:2">
      <c r="A48" s="73"/>
      <c r="B48" s="73"/>
    </row>
    <row r="49" spans="1:2">
      <c r="A49" s="73"/>
      <c r="B49" s="73"/>
    </row>
    <row r="50" spans="1:2">
      <c r="A50" s="73"/>
      <c r="B50" s="73"/>
    </row>
    <row r="51" spans="1:2">
      <c r="A51" s="73"/>
      <c r="B51" s="73"/>
    </row>
    <row r="52" spans="1:2">
      <c r="A52" s="73"/>
      <c r="B52" s="73"/>
    </row>
    <row r="53" spans="1:2">
      <c r="A53" s="73"/>
      <c r="B53" s="73"/>
    </row>
    <row r="54" spans="1:2">
      <c r="A54" s="73"/>
      <c r="B54" s="73"/>
    </row>
    <row r="55" spans="1:2">
      <c r="A55" s="73"/>
      <c r="B55" s="73"/>
    </row>
    <row r="56" spans="1:2">
      <c r="A56" s="73"/>
      <c r="B56" s="73"/>
    </row>
    <row r="57" spans="1:2">
      <c r="A57" s="73"/>
      <c r="B57" s="73"/>
    </row>
    <row r="58" spans="1:2">
      <c r="A58" s="73"/>
      <c r="B58" s="73"/>
    </row>
    <row r="59" spans="1:2">
      <c r="A59" s="73"/>
      <c r="B59" s="73"/>
    </row>
    <row r="60" spans="1:2">
      <c r="A60" s="73"/>
      <c r="B60" s="73"/>
    </row>
    <row r="61" spans="1:2">
      <c r="A61" s="73"/>
      <c r="B61" s="73"/>
    </row>
    <row r="62" spans="1:2">
      <c r="A62" s="73"/>
      <c r="B62" s="73"/>
    </row>
    <row r="63" spans="1:2">
      <c r="A63" s="73"/>
      <c r="B63" s="73"/>
    </row>
    <row r="64" spans="1:2">
      <c r="A64" s="73"/>
      <c r="B64" s="73"/>
    </row>
    <row r="65" spans="1:2">
      <c r="A65" s="73"/>
      <c r="B65" s="73"/>
    </row>
    <row r="66" spans="1:2">
      <c r="A66" s="73"/>
      <c r="B66" s="73"/>
    </row>
    <row r="67" spans="1:2">
      <c r="A67" s="73"/>
      <c r="B67" s="73"/>
    </row>
    <row r="68" spans="1:2">
      <c r="A68" s="73"/>
      <c r="B68" s="73"/>
    </row>
    <row r="69" spans="1:2">
      <c r="A69" s="73"/>
      <c r="B69" s="73"/>
    </row>
    <row r="70" spans="1:2">
      <c r="A70" s="73"/>
      <c r="B70" s="73"/>
    </row>
    <row r="71" spans="1:2">
      <c r="A71" s="73"/>
      <c r="B71" s="73"/>
    </row>
    <row r="72" spans="1:2">
      <c r="A72" s="73"/>
      <c r="B72" s="73"/>
    </row>
    <row r="73" spans="1:2">
      <c r="A73" s="73"/>
      <c r="B73" s="73"/>
    </row>
    <row r="74" spans="1:2">
      <c r="A74" s="73"/>
      <c r="B74" s="73"/>
    </row>
  </sheetData>
  <mergeCells count="57">
    <mergeCell ref="DZ2:EC2"/>
    <mergeCell ref="ED2:ED3"/>
    <mergeCell ref="A23:B23"/>
    <mergeCell ref="A24:B24"/>
    <mergeCell ref="A25:B25"/>
    <mergeCell ref="DI2:DJ2"/>
    <mergeCell ref="DK2:DN2"/>
    <mergeCell ref="DO2:DR2"/>
    <mergeCell ref="DS2:DS3"/>
    <mergeCell ref="DT2:DU2"/>
    <mergeCell ref="DV2:DY2"/>
    <mergeCell ref="CS2:CV2"/>
    <mergeCell ref="CW2:CW3"/>
    <mergeCell ref="CX2:CY2"/>
    <mergeCell ref="CZ2:DC2"/>
    <mergeCell ref="DD2:DG2"/>
    <mergeCell ref="DH2:DH3"/>
    <mergeCell ref="CB2:CC2"/>
    <mergeCell ref="CD2:CG2"/>
    <mergeCell ref="CH2:CK2"/>
    <mergeCell ref="CL2:CL3"/>
    <mergeCell ref="CM2:CN2"/>
    <mergeCell ref="CO2:CR2"/>
    <mergeCell ref="AP2:AS2"/>
    <mergeCell ref="CA2:CA3"/>
    <mergeCell ref="AU2:AV2"/>
    <mergeCell ref="AW2:AZ2"/>
    <mergeCell ref="BA2:BD2"/>
    <mergeCell ref="BE2:BE3"/>
    <mergeCell ref="BF2:BG2"/>
    <mergeCell ref="BH2:BK2"/>
    <mergeCell ref="BL2:BO2"/>
    <mergeCell ref="BP2:BP3"/>
    <mergeCell ref="BQ2:BR2"/>
    <mergeCell ref="BS2:BV2"/>
    <mergeCell ref="BW2:BZ2"/>
    <mergeCell ref="AA2:AD2"/>
    <mergeCell ref="AE2:AH2"/>
    <mergeCell ref="AI2:AI3"/>
    <mergeCell ref="AJ2:AK2"/>
    <mergeCell ref="AL2:AO2"/>
    <mergeCell ref="C1:AI1"/>
    <mergeCell ref="AJ1:BP1"/>
    <mergeCell ref="BQ1:CW1"/>
    <mergeCell ref="CX1:ED1"/>
    <mergeCell ref="A2:A3"/>
    <mergeCell ref="B2:B3"/>
    <mergeCell ref="C2:D2"/>
    <mergeCell ref="E2:H2"/>
    <mergeCell ref="I2:L2"/>
    <mergeCell ref="M2:M3"/>
    <mergeCell ref="AT2:AT3"/>
    <mergeCell ref="N2:O2"/>
    <mergeCell ref="P2:S2"/>
    <mergeCell ref="T2:W2"/>
    <mergeCell ref="X2:X3"/>
    <mergeCell ref="Y2:Z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74"/>
  <sheetViews>
    <sheetView rightToLeft="1" zoomScaleNormal="100" workbookViewId="0">
      <selection activeCell="I28" sqref="I28"/>
    </sheetView>
  </sheetViews>
  <sheetFormatPr defaultRowHeight="15.75"/>
  <cols>
    <col min="2" max="2" width="25.875" customWidth="1"/>
    <col min="3" max="3" width="5.875" customWidth="1"/>
    <col min="4" max="4" width="8.5" customWidth="1"/>
    <col min="5" max="5" width="9" customWidth="1"/>
    <col min="6" max="7" width="10.375" customWidth="1"/>
    <col min="8" max="8" width="8.875" customWidth="1"/>
    <col min="9" max="9" width="5.875" customWidth="1"/>
    <col min="10" max="10" width="7.5" customWidth="1"/>
    <col min="11" max="11" width="6.875" customWidth="1"/>
    <col min="12" max="12" width="7.375" customWidth="1"/>
    <col min="13" max="13" width="8.25" customWidth="1"/>
    <col min="14" max="14" width="9.625" customWidth="1"/>
    <col min="15" max="15" width="8.75" customWidth="1"/>
    <col min="16" max="16" width="9" customWidth="1"/>
    <col min="17" max="18" width="10.375" customWidth="1"/>
    <col min="19" max="19" width="8.875" customWidth="1"/>
    <col min="20" max="20" width="9.125" customWidth="1"/>
    <col min="21" max="21" width="9" customWidth="1"/>
    <col min="22" max="22" width="6.875" customWidth="1"/>
    <col min="23" max="23" width="8.75" customWidth="1"/>
    <col min="24" max="24" width="9.875" customWidth="1"/>
    <col min="25" max="25" width="8.875" customWidth="1"/>
    <col min="26" max="26" width="9.5" customWidth="1"/>
    <col min="27" max="27" width="9" customWidth="1"/>
    <col min="28" max="29" width="10.375" customWidth="1"/>
    <col min="30" max="30" width="8.875" customWidth="1"/>
    <col min="31" max="31" width="9.75" customWidth="1"/>
    <col min="32" max="32" width="9.375" customWidth="1"/>
    <col min="33" max="33" width="9" customWidth="1"/>
    <col min="34" max="34" width="9.375" customWidth="1"/>
    <col min="35" max="35" width="8.875" customWidth="1"/>
    <col min="36" max="36" width="6.75" customWidth="1"/>
    <col min="37" max="37" width="6.5" customWidth="1"/>
    <col min="38" max="38" width="9" customWidth="1"/>
    <col min="39" max="40" width="10.375" customWidth="1"/>
    <col min="41" max="41" width="8.875" customWidth="1"/>
    <col min="42" max="42" width="5.875" customWidth="1"/>
    <col min="43" max="43" width="7.5" customWidth="1"/>
    <col min="44" max="44" width="6.875" customWidth="1"/>
    <col min="45" max="45" width="4.875" customWidth="1"/>
    <col min="46" max="46" width="10.875" customWidth="1"/>
    <col min="47" max="47" width="8.25" customWidth="1"/>
    <col min="48" max="48" width="10" customWidth="1"/>
    <col min="49" max="49" width="9" customWidth="1"/>
    <col min="50" max="51" width="10.375" customWidth="1"/>
    <col min="52" max="52" width="8.875" customWidth="1"/>
    <col min="53" max="53" width="8.5" customWidth="1"/>
    <col min="54" max="54" width="9" customWidth="1"/>
    <col min="55" max="55" width="6.875" customWidth="1"/>
    <col min="56" max="56" width="9.375" customWidth="1"/>
    <col min="57" max="57" width="9.875" customWidth="1"/>
    <col min="58" max="58" width="7.625" customWidth="1"/>
    <col min="59" max="59" width="7.375" customWidth="1"/>
    <col min="60" max="60" width="9" customWidth="1"/>
    <col min="61" max="62" width="10.375" customWidth="1"/>
    <col min="63" max="63" width="8.125" customWidth="1"/>
    <col min="64" max="64" width="9.75" customWidth="1"/>
    <col min="65" max="65" width="9.625" customWidth="1"/>
    <col min="66" max="66" width="8.75" customWidth="1"/>
    <col min="67" max="67" width="10.375" customWidth="1"/>
    <col min="68" max="68" width="10.875" customWidth="1"/>
    <col min="69" max="69" width="6.5" customWidth="1"/>
    <col min="70" max="70" width="5.125" customWidth="1"/>
    <col min="71" max="71" width="9" customWidth="1"/>
    <col min="72" max="73" width="10.375" customWidth="1"/>
    <col min="74" max="74" width="8.875" customWidth="1"/>
    <col min="75" max="75" width="5.875" customWidth="1"/>
    <col min="76" max="76" width="7.5" customWidth="1"/>
    <col min="77" max="77" width="6.875" customWidth="1"/>
    <col min="78" max="78" width="4.875" customWidth="1"/>
    <col min="79" max="79" width="10.875" customWidth="1"/>
    <col min="80" max="80" width="11.5" customWidth="1"/>
    <col min="81" max="81" width="13" customWidth="1"/>
    <col min="82" max="82" width="9" customWidth="1"/>
    <col min="83" max="84" width="10.375" customWidth="1"/>
    <col min="85" max="85" width="8.875" customWidth="1"/>
    <col min="86" max="86" width="8.125" customWidth="1"/>
    <col min="87" max="87" width="7.5" customWidth="1"/>
    <col min="88" max="88" width="6.875" customWidth="1"/>
    <col min="89" max="89" width="8.5" customWidth="1"/>
    <col min="90" max="90" width="9.875" customWidth="1"/>
    <col min="91" max="91" width="8.125" customWidth="1"/>
    <col min="92" max="92" width="8.375" customWidth="1"/>
    <col min="93" max="93" width="9" customWidth="1"/>
    <col min="94" max="95" width="10.375" customWidth="1"/>
    <col min="96" max="96" width="8.875" customWidth="1"/>
    <col min="97" max="98" width="8.375" customWidth="1"/>
    <col min="99" max="99" width="8.5" customWidth="1"/>
    <col min="100" max="100" width="8.375" customWidth="1"/>
    <col min="101" max="101" width="7.875" customWidth="1"/>
    <col min="102" max="112" width="8" customWidth="1"/>
    <col min="113" max="114" width="10.125" customWidth="1"/>
    <col min="115" max="115" width="10.875" customWidth="1"/>
    <col min="116" max="116" width="8" customWidth="1"/>
    <col min="117" max="117" width="12.5" customWidth="1"/>
    <col min="118" max="122" width="8" customWidth="1"/>
    <col min="123" max="123" width="10.25" customWidth="1"/>
    <col min="124" max="124" width="9.5" bestFit="1" customWidth="1"/>
    <col min="125" max="129" width="9.125" bestFit="1" customWidth="1"/>
    <col min="130" max="133" width="9.375" bestFit="1" customWidth="1"/>
    <col min="134" max="134" width="9.125" bestFit="1" customWidth="1"/>
  </cols>
  <sheetData>
    <row r="1" spans="1:134" ht="25.5">
      <c r="B1" s="193" t="s">
        <v>33</v>
      </c>
      <c r="C1" s="478">
        <v>1397</v>
      </c>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08">
        <v>1398</v>
      </c>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73">
        <v>1399</v>
      </c>
      <c r="BR1" s="473"/>
      <c r="BS1" s="473"/>
      <c r="BT1" s="473"/>
      <c r="BU1" s="473"/>
      <c r="BV1" s="473"/>
      <c r="BW1" s="473"/>
      <c r="BX1" s="473"/>
      <c r="BY1" s="473"/>
      <c r="BZ1" s="473"/>
      <c r="CA1" s="473"/>
      <c r="CB1" s="473"/>
      <c r="CC1" s="473"/>
      <c r="CD1" s="473"/>
      <c r="CE1" s="473"/>
      <c r="CF1" s="473"/>
      <c r="CG1" s="473"/>
      <c r="CH1" s="473"/>
      <c r="CI1" s="473"/>
      <c r="CJ1" s="473"/>
      <c r="CK1" s="473"/>
      <c r="CL1" s="473"/>
      <c r="CM1" s="473"/>
      <c r="CN1" s="473"/>
      <c r="CO1" s="473"/>
      <c r="CP1" s="473"/>
      <c r="CQ1" s="473"/>
      <c r="CR1" s="473"/>
      <c r="CS1" s="473"/>
      <c r="CT1" s="473"/>
      <c r="CU1" s="473"/>
      <c r="CV1" s="473"/>
      <c r="CW1" s="473"/>
      <c r="CX1" s="416">
        <v>1400</v>
      </c>
      <c r="CY1" s="416"/>
      <c r="CZ1" s="416"/>
      <c r="DA1" s="416"/>
      <c r="DB1" s="416"/>
      <c r="DC1" s="416"/>
      <c r="DD1" s="416"/>
      <c r="DE1" s="416"/>
      <c r="DF1" s="416"/>
      <c r="DG1" s="416"/>
      <c r="DH1" s="416"/>
      <c r="DI1" s="416"/>
      <c r="DJ1" s="416"/>
      <c r="DK1" s="416"/>
      <c r="DL1" s="416"/>
      <c r="DM1" s="416"/>
      <c r="DN1" s="416"/>
      <c r="DO1" s="416"/>
      <c r="DP1" s="416"/>
      <c r="DQ1" s="416"/>
      <c r="DR1" s="416"/>
      <c r="DS1" s="416"/>
      <c r="DT1" s="416"/>
      <c r="DU1" s="416"/>
      <c r="DV1" s="416"/>
      <c r="DW1" s="416"/>
      <c r="DX1" s="416"/>
      <c r="DY1" s="416"/>
      <c r="DZ1" s="416"/>
      <c r="EA1" s="416"/>
      <c r="EB1" s="416"/>
      <c r="EC1" s="416"/>
      <c r="ED1" s="416"/>
    </row>
    <row r="2" spans="1:134" ht="157.5" customHeight="1">
      <c r="A2" s="347" t="s">
        <v>69</v>
      </c>
      <c r="B2" s="373" t="s">
        <v>34</v>
      </c>
      <c r="C2" s="397" t="s">
        <v>180</v>
      </c>
      <c r="D2" s="478"/>
      <c r="E2" s="397" t="s">
        <v>178</v>
      </c>
      <c r="F2" s="478"/>
      <c r="G2" s="478"/>
      <c r="H2" s="478"/>
      <c r="I2" s="397" t="s">
        <v>179</v>
      </c>
      <c r="J2" s="397"/>
      <c r="K2" s="397"/>
      <c r="L2" s="397"/>
      <c r="M2" s="480" t="s">
        <v>168</v>
      </c>
      <c r="N2" s="397" t="s">
        <v>175</v>
      </c>
      <c r="O2" s="478"/>
      <c r="P2" s="397" t="s">
        <v>167</v>
      </c>
      <c r="Q2" s="478"/>
      <c r="R2" s="478"/>
      <c r="S2" s="478"/>
      <c r="T2" s="397" t="s">
        <v>159</v>
      </c>
      <c r="U2" s="397"/>
      <c r="V2" s="397"/>
      <c r="W2" s="397"/>
      <c r="X2" s="480" t="s">
        <v>160</v>
      </c>
      <c r="Y2" s="397" t="s">
        <v>267</v>
      </c>
      <c r="Z2" s="478"/>
      <c r="AA2" s="397" t="s">
        <v>268</v>
      </c>
      <c r="AB2" s="478"/>
      <c r="AC2" s="478"/>
      <c r="AD2" s="478"/>
      <c r="AE2" s="397" t="s">
        <v>269</v>
      </c>
      <c r="AF2" s="397"/>
      <c r="AG2" s="397"/>
      <c r="AH2" s="397"/>
      <c r="AI2" s="480" t="s">
        <v>270</v>
      </c>
      <c r="AJ2" s="401" t="s">
        <v>180</v>
      </c>
      <c r="AK2" s="408"/>
      <c r="AL2" s="401" t="s">
        <v>178</v>
      </c>
      <c r="AM2" s="408"/>
      <c r="AN2" s="408"/>
      <c r="AO2" s="408"/>
      <c r="AP2" s="401" t="s">
        <v>179</v>
      </c>
      <c r="AQ2" s="401"/>
      <c r="AR2" s="401"/>
      <c r="AS2" s="401"/>
      <c r="AT2" s="496" t="s">
        <v>168</v>
      </c>
      <c r="AU2" s="401" t="s">
        <v>175</v>
      </c>
      <c r="AV2" s="408"/>
      <c r="AW2" s="401" t="s">
        <v>167</v>
      </c>
      <c r="AX2" s="408"/>
      <c r="AY2" s="408"/>
      <c r="AZ2" s="408"/>
      <c r="BA2" s="401" t="s">
        <v>159</v>
      </c>
      <c r="BB2" s="401"/>
      <c r="BC2" s="401"/>
      <c r="BD2" s="401"/>
      <c r="BE2" s="474" t="s">
        <v>160</v>
      </c>
      <c r="BF2" s="401" t="s">
        <v>271</v>
      </c>
      <c r="BG2" s="408"/>
      <c r="BH2" s="401" t="s">
        <v>272</v>
      </c>
      <c r="BI2" s="408"/>
      <c r="BJ2" s="408"/>
      <c r="BK2" s="408"/>
      <c r="BL2" s="401" t="s">
        <v>269</v>
      </c>
      <c r="BM2" s="401"/>
      <c r="BN2" s="401"/>
      <c r="BO2" s="401"/>
      <c r="BP2" s="474" t="s">
        <v>270</v>
      </c>
      <c r="BQ2" s="404" t="s">
        <v>180</v>
      </c>
      <c r="BR2" s="473"/>
      <c r="BS2" s="404" t="s">
        <v>178</v>
      </c>
      <c r="BT2" s="473"/>
      <c r="BU2" s="473"/>
      <c r="BV2" s="473"/>
      <c r="BW2" s="404" t="s">
        <v>179</v>
      </c>
      <c r="BX2" s="404"/>
      <c r="BY2" s="404"/>
      <c r="BZ2" s="404"/>
      <c r="CA2" s="475" t="s">
        <v>168</v>
      </c>
      <c r="CB2" s="404" t="s">
        <v>175</v>
      </c>
      <c r="CC2" s="473"/>
      <c r="CD2" s="404" t="s">
        <v>167</v>
      </c>
      <c r="CE2" s="473"/>
      <c r="CF2" s="473"/>
      <c r="CG2" s="473"/>
      <c r="CH2" s="404" t="s">
        <v>159</v>
      </c>
      <c r="CI2" s="404"/>
      <c r="CJ2" s="404"/>
      <c r="CK2" s="404"/>
      <c r="CL2" s="475" t="s">
        <v>160</v>
      </c>
      <c r="CM2" s="404" t="s">
        <v>271</v>
      </c>
      <c r="CN2" s="473"/>
      <c r="CO2" s="404" t="s">
        <v>272</v>
      </c>
      <c r="CP2" s="473"/>
      <c r="CQ2" s="473"/>
      <c r="CR2" s="473"/>
      <c r="CS2" s="404" t="s">
        <v>269</v>
      </c>
      <c r="CT2" s="404"/>
      <c r="CU2" s="404"/>
      <c r="CV2" s="404"/>
      <c r="CW2" s="475" t="s">
        <v>270</v>
      </c>
      <c r="CX2" s="400" t="s">
        <v>180</v>
      </c>
      <c r="CY2" s="416"/>
      <c r="CZ2" s="400" t="s">
        <v>178</v>
      </c>
      <c r="DA2" s="416"/>
      <c r="DB2" s="416"/>
      <c r="DC2" s="416"/>
      <c r="DD2" s="400" t="s">
        <v>179</v>
      </c>
      <c r="DE2" s="400"/>
      <c r="DF2" s="400"/>
      <c r="DG2" s="400"/>
      <c r="DH2" s="378" t="s">
        <v>168</v>
      </c>
      <c r="DI2" s="400" t="s">
        <v>175</v>
      </c>
      <c r="DJ2" s="416"/>
      <c r="DK2" s="400" t="s">
        <v>167</v>
      </c>
      <c r="DL2" s="416"/>
      <c r="DM2" s="416"/>
      <c r="DN2" s="416"/>
      <c r="DO2" s="400" t="s">
        <v>159</v>
      </c>
      <c r="DP2" s="400"/>
      <c r="DQ2" s="400"/>
      <c r="DR2" s="400"/>
      <c r="DS2" s="378" t="s">
        <v>160</v>
      </c>
      <c r="DT2" s="400" t="s">
        <v>271</v>
      </c>
      <c r="DU2" s="416"/>
      <c r="DV2" s="400" t="s">
        <v>272</v>
      </c>
      <c r="DW2" s="416"/>
      <c r="DX2" s="416"/>
      <c r="DY2" s="416"/>
      <c r="DZ2" s="400" t="s">
        <v>269</v>
      </c>
      <c r="EA2" s="400"/>
      <c r="EB2" s="400"/>
      <c r="EC2" s="400"/>
      <c r="ED2" s="378" t="s">
        <v>270</v>
      </c>
    </row>
    <row r="3" spans="1:134" ht="67.5">
      <c r="A3" s="349"/>
      <c r="B3" s="374"/>
      <c r="C3" s="86" t="s">
        <v>65</v>
      </c>
      <c r="D3" s="86" t="s">
        <v>66</v>
      </c>
      <c r="E3" s="86" t="s">
        <v>57</v>
      </c>
      <c r="F3" s="86" t="s">
        <v>58</v>
      </c>
      <c r="G3" s="86" t="s">
        <v>59</v>
      </c>
      <c r="H3" s="86" t="s">
        <v>60</v>
      </c>
      <c r="I3" s="86" t="s">
        <v>61</v>
      </c>
      <c r="J3" s="86" t="s">
        <v>62</v>
      </c>
      <c r="K3" s="86" t="s">
        <v>63</v>
      </c>
      <c r="L3" s="86" t="s">
        <v>64</v>
      </c>
      <c r="M3" s="480"/>
      <c r="N3" s="86" t="s">
        <v>65</v>
      </c>
      <c r="O3" s="86" t="s">
        <v>66</v>
      </c>
      <c r="P3" s="86" t="s">
        <v>57</v>
      </c>
      <c r="Q3" s="86" t="s">
        <v>58</v>
      </c>
      <c r="R3" s="86" t="s">
        <v>59</v>
      </c>
      <c r="S3" s="86" t="s">
        <v>60</v>
      </c>
      <c r="T3" s="86" t="s">
        <v>61</v>
      </c>
      <c r="U3" s="86" t="s">
        <v>62</v>
      </c>
      <c r="V3" s="86" t="s">
        <v>63</v>
      </c>
      <c r="W3" s="86" t="s">
        <v>64</v>
      </c>
      <c r="X3" s="480"/>
      <c r="Y3" s="86" t="s">
        <v>65</v>
      </c>
      <c r="Z3" s="86" t="s">
        <v>66</v>
      </c>
      <c r="AA3" s="86" t="s">
        <v>57</v>
      </c>
      <c r="AB3" s="86" t="s">
        <v>58</v>
      </c>
      <c r="AC3" s="86" t="s">
        <v>59</v>
      </c>
      <c r="AD3" s="86" t="s">
        <v>60</v>
      </c>
      <c r="AE3" s="86" t="s">
        <v>61</v>
      </c>
      <c r="AF3" s="86" t="s">
        <v>62</v>
      </c>
      <c r="AG3" s="86" t="s">
        <v>63</v>
      </c>
      <c r="AH3" s="86" t="s">
        <v>64</v>
      </c>
      <c r="AI3" s="480"/>
      <c r="AJ3" s="88" t="s">
        <v>65</v>
      </c>
      <c r="AK3" s="88" t="s">
        <v>66</v>
      </c>
      <c r="AL3" s="88" t="s">
        <v>57</v>
      </c>
      <c r="AM3" s="88" t="s">
        <v>58</v>
      </c>
      <c r="AN3" s="88" t="s">
        <v>59</v>
      </c>
      <c r="AO3" s="88" t="s">
        <v>60</v>
      </c>
      <c r="AP3" s="88" t="s">
        <v>61</v>
      </c>
      <c r="AQ3" s="88" t="s">
        <v>62</v>
      </c>
      <c r="AR3" s="88" t="s">
        <v>63</v>
      </c>
      <c r="AS3" s="88" t="s">
        <v>64</v>
      </c>
      <c r="AT3" s="496"/>
      <c r="AU3" s="88" t="s">
        <v>65</v>
      </c>
      <c r="AV3" s="88" t="s">
        <v>66</v>
      </c>
      <c r="AW3" s="88" t="s">
        <v>57</v>
      </c>
      <c r="AX3" s="88" t="s">
        <v>58</v>
      </c>
      <c r="AY3" s="88" t="s">
        <v>59</v>
      </c>
      <c r="AZ3" s="88" t="s">
        <v>60</v>
      </c>
      <c r="BA3" s="88" t="s">
        <v>61</v>
      </c>
      <c r="BB3" s="88" t="s">
        <v>62</v>
      </c>
      <c r="BC3" s="88" t="s">
        <v>63</v>
      </c>
      <c r="BD3" s="88" t="s">
        <v>64</v>
      </c>
      <c r="BE3" s="474"/>
      <c r="BF3" s="88" t="s">
        <v>65</v>
      </c>
      <c r="BG3" s="88" t="s">
        <v>66</v>
      </c>
      <c r="BH3" s="88" t="s">
        <v>57</v>
      </c>
      <c r="BI3" s="88" t="s">
        <v>58</v>
      </c>
      <c r="BJ3" s="88" t="s">
        <v>59</v>
      </c>
      <c r="BK3" s="88" t="s">
        <v>169</v>
      </c>
      <c r="BL3" s="88" t="s">
        <v>61</v>
      </c>
      <c r="BM3" s="88" t="s">
        <v>62</v>
      </c>
      <c r="BN3" s="88" t="s">
        <v>63</v>
      </c>
      <c r="BO3" s="88" t="s">
        <v>64</v>
      </c>
      <c r="BP3" s="474"/>
      <c r="BQ3" s="89" t="s">
        <v>65</v>
      </c>
      <c r="BR3" s="89" t="s">
        <v>66</v>
      </c>
      <c r="BS3" s="89" t="s">
        <v>57</v>
      </c>
      <c r="BT3" s="89" t="s">
        <v>58</v>
      </c>
      <c r="BU3" s="89" t="s">
        <v>59</v>
      </c>
      <c r="BV3" s="89" t="s">
        <v>60</v>
      </c>
      <c r="BW3" s="89" t="s">
        <v>61</v>
      </c>
      <c r="BX3" s="89" t="s">
        <v>62</v>
      </c>
      <c r="BY3" s="89" t="s">
        <v>63</v>
      </c>
      <c r="BZ3" s="89" t="s">
        <v>64</v>
      </c>
      <c r="CA3" s="475"/>
      <c r="CB3" s="89" t="s">
        <v>65</v>
      </c>
      <c r="CC3" s="89" t="s">
        <v>66</v>
      </c>
      <c r="CD3" s="89" t="s">
        <v>57</v>
      </c>
      <c r="CE3" s="89" t="s">
        <v>58</v>
      </c>
      <c r="CF3" s="89" t="s">
        <v>59</v>
      </c>
      <c r="CG3" s="89" t="s">
        <v>60</v>
      </c>
      <c r="CH3" s="89" t="s">
        <v>61</v>
      </c>
      <c r="CI3" s="89" t="s">
        <v>62</v>
      </c>
      <c r="CJ3" s="89" t="s">
        <v>63</v>
      </c>
      <c r="CK3" s="89" t="s">
        <v>64</v>
      </c>
      <c r="CL3" s="475"/>
      <c r="CM3" s="89" t="s">
        <v>65</v>
      </c>
      <c r="CN3" s="89" t="s">
        <v>66</v>
      </c>
      <c r="CO3" s="89" t="s">
        <v>57</v>
      </c>
      <c r="CP3" s="89" t="s">
        <v>58</v>
      </c>
      <c r="CQ3" s="89" t="s">
        <v>59</v>
      </c>
      <c r="CR3" s="89" t="s">
        <v>60</v>
      </c>
      <c r="CS3" s="89" t="s">
        <v>61</v>
      </c>
      <c r="CT3" s="89" t="s">
        <v>62</v>
      </c>
      <c r="CU3" s="89" t="s">
        <v>63</v>
      </c>
      <c r="CV3" s="89" t="s">
        <v>64</v>
      </c>
      <c r="CW3" s="475"/>
      <c r="CX3" s="91" t="s">
        <v>65</v>
      </c>
      <c r="CY3" s="91" t="s">
        <v>66</v>
      </c>
      <c r="CZ3" s="91" t="s">
        <v>57</v>
      </c>
      <c r="DA3" s="91" t="s">
        <v>58</v>
      </c>
      <c r="DB3" s="91" t="s">
        <v>59</v>
      </c>
      <c r="DC3" s="91" t="s">
        <v>60</v>
      </c>
      <c r="DD3" s="91" t="s">
        <v>61</v>
      </c>
      <c r="DE3" s="91" t="s">
        <v>62</v>
      </c>
      <c r="DF3" s="91" t="s">
        <v>63</v>
      </c>
      <c r="DG3" s="91" t="s">
        <v>64</v>
      </c>
      <c r="DH3" s="378"/>
      <c r="DI3" s="91" t="s">
        <v>65</v>
      </c>
      <c r="DJ3" s="91" t="s">
        <v>66</v>
      </c>
      <c r="DK3" s="91" t="s">
        <v>57</v>
      </c>
      <c r="DL3" s="91" t="s">
        <v>58</v>
      </c>
      <c r="DM3" s="91" t="s">
        <v>59</v>
      </c>
      <c r="DN3" s="91" t="s">
        <v>60</v>
      </c>
      <c r="DO3" s="91" t="s">
        <v>61</v>
      </c>
      <c r="DP3" s="91" t="s">
        <v>62</v>
      </c>
      <c r="DQ3" s="91" t="s">
        <v>63</v>
      </c>
      <c r="DR3" s="91" t="s">
        <v>64</v>
      </c>
      <c r="DS3" s="378"/>
      <c r="DT3" s="91" t="s">
        <v>65</v>
      </c>
      <c r="DU3" s="91" t="s">
        <v>66</v>
      </c>
      <c r="DV3" s="91" t="s">
        <v>57</v>
      </c>
      <c r="DW3" s="91" t="s">
        <v>58</v>
      </c>
      <c r="DX3" s="91" t="s">
        <v>59</v>
      </c>
      <c r="DY3" s="91" t="s">
        <v>60</v>
      </c>
      <c r="DZ3" s="91" t="s">
        <v>61</v>
      </c>
      <c r="EA3" s="91" t="s">
        <v>62</v>
      </c>
      <c r="EB3" s="91" t="s">
        <v>63</v>
      </c>
      <c r="EC3" s="91" t="s">
        <v>64</v>
      </c>
      <c r="ED3" s="378"/>
    </row>
    <row r="4" spans="1:134" ht="23.25">
      <c r="A4" s="72">
        <v>1</v>
      </c>
      <c r="B4" s="194" t="s">
        <v>273</v>
      </c>
      <c r="C4" s="154">
        <v>1</v>
      </c>
      <c r="D4" s="154">
        <v>1</v>
      </c>
      <c r="E4" s="154">
        <v>0</v>
      </c>
      <c r="F4" s="154">
        <v>1</v>
      </c>
      <c r="G4" s="154">
        <v>1</v>
      </c>
      <c r="H4" s="154"/>
      <c r="I4" s="154">
        <v>2</v>
      </c>
      <c r="J4" s="154"/>
      <c r="K4" s="154"/>
      <c r="L4" s="154"/>
      <c r="M4" s="154">
        <v>2</v>
      </c>
      <c r="N4" s="158">
        <v>6808</v>
      </c>
      <c r="O4" s="158">
        <v>6314</v>
      </c>
      <c r="P4" s="159">
        <v>3856</v>
      </c>
      <c r="Q4" s="159">
        <v>1871</v>
      </c>
      <c r="R4" s="159">
        <v>6126</v>
      </c>
      <c r="S4" s="159">
        <v>1269</v>
      </c>
      <c r="T4" s="158">
        <v>13122</v>
      </c>
      <c r="U4" s="159"/>
      <c r="V4" s="159"/>
      <c r="W4" s="159"/>
      <c r="X4" s="158">
        <f t="shared" ref="X4:X22" si="0">SUM(T4:W4)</f>
        <v>13122</v>
      </c>
      <c r="Y4" s="298">
        <f t="shared" ref="Y4:AE19" si="1">C4/N4*100000</f>
        <v>14.688601645123384</v>
      </c>
      <c r="Z4" s="298">
        <f t="shared" si="1"/>
        <v>15.837820715869496</v>
      </c>
      <c r="AA4" s="298">
        <f t="shared" si="1"/>
        <v>0</v>
      </c>
      <c r="AB4" s="298">
        <f t="shared" si="1"/>
        <v>53.447354355959376</v>
      </c>
      <c r="AC4" s="298">
        <f t="shared" si="1"/>
        <v>16.32386549134835</v>
      </c>
      <c r="AD4" s="298">
        <f t="shared" si="1"/>
        <v>0</v>
      </c>
      <c r="AE4" s="298">
        <f t="shared" si="1"/>
        <v>15.241579027587258</v>
      </c>
      <c r="AF4" s="298"/>
      <c r="AG4" s="298"/>
      <c r="AH4" s="298"/>
      <c r="AI4" s="298">
        <f>M4/X4*100000</f>
        <v>15.241579027587258</v>
      </c>
      <c r="AJ4" s="155"/>
      <c r="AK4" s="155">
        <v>1</v>
      </c>
      <c r="AL4" s="155"/>
      <c r="AM4" s="155"/>
      <c r="AN4" s="155"/>
      <c r="AO4" s="155">
        <v>1</v>
      </c>
      <c r="AP4" s="155">
        <v>1</v>
      </c>
      <c r="AQ4" s="155"/>
      <c r="AR4" s="155"/>
      <c r="AS4" s="155"/>
      <c r="AT4" s="155">
        <v>1</v>
      </c>
      <c r="AU4" s="160">
        <v>7158</v>
      </c>
      <c r="AV4" s="160">
        <v>6687</v>
      </c>
      <c r="AW4" s="155">
        <v>4167</v>
      </c>
      <c r="AX4" s="155">
        <v>1944</v>
      </c>
      <c r="AY4" s="155">
        <v>6398</v>
      </c>
      <c r="AZ4" s="155">
        <v>1336</v>
      </c>
      <c r="BA4" s="160">
        <v>13845</v>
      </c>
      <c r="BB4" s="155"/>
      <c r="BC4" s="155"/>
      <c r="BD4" s="155"/>
      <c r="BE4" s="160">
        <f t="shared" ref="BE4:BE22" si="2">SUM(BA4:BD4)</f>
        <v>13845</v>
      </c>
      <c r="BF4" s="299">
        <f t="shared" ref="BF4:BL19" si="3">100000*AJ4/AU4</f>
        <v>0</v>
      </c>
      <c r="BG4" s="299">
        <f t="shared" si="3"/>
        <v>14.954389113204726</v>
      </c>
      <c r="BH4" s="299">
        <f t="shared" si="3"/>
        <v>0</v>
      </c>
      <c r="BI4" s="299">
        <f t="shared" si="3"/>
        <v>0</v>
      </c>
      <c r="BJ4" s="299">
        <f t="shared" si="3"/>
        <v>0</v>
      </c>
      <c r="BK4" s="299">
        <f t="shared" si="3"/>
        <v>74.850299401197603</v>
      </c>
      <c r="BL4" s="299">
        <f t="shared" si="3"/>
        <v>7.2228241242325746</v>
      </c>
      <c r="BM4" s="299"/>
      <c r="BN4" s="299"/>
      <c r="BO4" s="299"/>
      <c r="BP4" s="299">
        <f t="shared" ref="BP4:BP24" si="4">1000*AT4/BE4</f>
        <v>7.2228241242325755E-2</v>
      </c>
      <c r="BQ4" s="156"/>
      <c r="BR4" s="156">
        <v>2</v>
      </c>
      <c r="BS4" s="156">
        <v>1</v>
      </c>
      <c r="BT4" s="156">
        <v>1</v>
      </c>
      <c r="BU4" s="156"/>
      <c r="BV4" s="156"/>
      <c r="BW4" s="156">
        <v>2</v>
      </c>
      <c r="BX4" s="156"/>
      <c r="BY4" s="156"/>
      <c r="BZ4" s="156"/>
      <c r="CA4" s="156">
        <v>2</v>
      </c>
      <c r="CB4" s="295">
        <v>7481</v>
      </c>
      <c r="CC4" s="295">
        <v>7035</v>
      </c>
      <c r="CD4" s="28">
        <v>4556</v>
      </c>
      <c r="CE4" s="28">
        <v>2024</v>
      </c>
      <c r="CF4" s="28">
        <v>6571</v>
      </c>
      <c r="CG4" s="28">
        <v>1365</v>
      </c>
      <c r="CH4" s="295">
        <v>14516</v>
      </c>
      <c r="CI4" s="295"/>
      <c r="CJ4" s="295"/>
      <c r="CK4" s="295"/>
      <c r="CL4" s="28">
        <f t="shared" ref="CL4:CL23" si="5">SUM(CH4:CK4)</f>
        <v>14516</v>
      </c>
      <c r="CM4" s="300">
        <v>0</v>
      </c>
      <c r="CN4" s="300">
        <f t="shared" ref="CN4:CW19" si="6">100000*BR4/CC4</f>
        <v>28.429282160625444</v>
      </c>
      <c r="CO4" s="300">
        <f t="shared" si="6"/>
        <v>21.949078138718175</v>
      </c>
      <c r="CP4" s="300">
        <f t="shared" si="6"/>
        <v>49.40711462450593</v>
      </c>
      <c r="CQ4" s="300">
        <f t="shared" si="6"/>
        <v>0</v>
      </c>
      <c r="CR4" s="300">
        <f t="shared" si="6"/>
        <v>0</v>
      </c>
      <c r="CS4" s="300">
        <f t="shared" si="6"/>
        <v>13.777900248002204</v>
      </c>
      <c r="CT4" s="300"/>
      <c r="CU4" s="300"/>
      <c r="CV4" s="300"/>
      <c r="CW4" s="300">
        <f t="shared" si="6"/>
        <v>13.777900248002204</v>
      </c>
      <c r="CX4" s="157"/>
      <c r="CY4" s="157"/>
      <c r="CZ4" s="157"/>
      <c r="DA4" s="157"/>
      <c r="DB4" s="157"/>
      <c r="DC4" s="157"/>
      <c r="DD4" s="157"/>
      <c r="DE4" s="157"/>
      <c r="DF4" s="157"/>
      <c r="DG4" s="157"/>
      <c r="DH4" s="157">
        <v>0</v>
      </c>
      <c r="DI4" s="162">
        <v>8252</v>
      </c>
      <c r="DJ4" s="162">
        <v>7937</v>
      </c>
      <c r="DK4" s="163">
        <v>5074</v>
      </c>
      <c r="DL4" s="163">
        <v>2347</v>
      </c>
      <c r="DM4" s="163">
        <v>7125</v>
      </c>
      <c r="DN4" s="163">
        <v>1643</v>
      </c>
      <c r="DO4" s="162">
        <v>16189</v>
      </c>
      <c r="DP4" s="163"/>
      <c r="DQ4" s="163"/>
      <c r="DR4" s="163"/>
      <c r="DS4" s="162">
        <f>SUM(DO4:DR4)</f>
        <v>16189</v>
      </c>
      <c r="DT4" s="301">
        <f t="shared" ref="DT4:DZ19" si="7">100000*CX4/DI4</f>
        <v>0</v>
      </c>
      <c r="DU4" s="301">
        <f t="shared" si="7"/>
        <v>0</v>
      </c>
      <c r="DV4" s="301">
        <f t="shared" si="7"/>
        <v>0</v>
      </c>
      <c r="DW4" s="301">
        <f t="shared" si="7"/>
        <v>0</v>
      </c>
      <c r="DX4" s="301">
        <f t="shared" si="7"/>
        <v>0</v>
      </c>
      <c r="DY4" s="301">
        <f t="shared" si="7"/>
        <v>0</v>
      </c>
      <c r="DZ4" s="301">
        <f t="shared" si="7"/>
        <v>0</v>
      </c>
      <c r="EA4" s="301"/>
      <c r="EB4" s="301"/>
      <c r="EC4" s="301"/>
      <c r="ED4" s="301">
        <f>100000*DH4/DS4</f>
        <v>0</v>
      </c>
    </row>
    <row r="5" spans="1:134" ht="23.25">
      <c r="A5" s="72">
        <v>2</v>
      </c>
      <c r="B5" s="194" t="s">
        <v>274</v>
      </c>
      <c r="C5" s="154">
        <v>0</v>
      </c>
      <c r="D5" s="154">
        <v>0</v>
      </c>
      <c r="E5" s="154">
        <v>0</v>
      </c>
      <c r="F5" s="154">
        <v>0</v>
      </c>
      <c r="G5" s="154"/>
      <c r="H5" s="154"/>
      <c r="I5" s="154"/>
      <c r="J5" s="154"/>
      <c r="K5" s="154"/>
      <c r="L5" s="154"/>
      <c r="M5" s="154">
        <v>0</v>
      </c>
      <c r="N5" s="158">
        <v>14351</v>
      </c>
      <c r="O5" s="158">
        <v>13756</v>
      </c>
      <c r="P5" s="159">
        <v>7354</v>
      </c>
      <c r="Q5" s="159">
        <v>4194</v>
      </c>
      <c r="R5" s="159">
        <v>13732</v>
      </c>
      <c r="S5" s="159">
        <v>2827</v>
      </c>
      <c r="T5" s="159"/>
      <c r="U5" s="158"/>
      <c r="V5" s="159"/>
      <c r="W5" s="158">
        <v>28107</v>
      </c>
      <c r="X5" s="158">
        <f t="shared" si="0"/>
        <v>28107</v>
      </c>
      <c r="Y5" s="298">
        <f t="shared" si="1"/>
        <v>0</v>
      </c>
      <c r="Z5" s="298">
        <f t="shared" si="1"/>
        <v>0</v>
      </c>
      <c r="AA5" s="298">
        <f t="shared" si="1"/>
        <v>0</v>
      </c>
      <c r="AB5" s="298">
        <f t="shared" si="1"/>
        <v>0</v>
      </c>
      <c r="AC5" s="298">
        <f t="shared" si="1"/>
        <v>0</v>
      </c>
      <c r="AD5" s="298">
        <f t="shared" si="1"/>
        <v>0</v>
      </c>
      <c r="AE5" s="298"/>
      <c r="AF5" s="298"/>
      <c r="AG5" s="298"/>
      <c r="AH5" s="298">
        <f t="shared" ref="AH5:AI23" si="8">L5/W5*100000</f>
        <v>0</v>
      </c>
      <c r="AI5" s="298">
        <f t="shared" si="8"/>
        <v>0</v>
      </c>
      <c r="AJ5" s="155"/>
      <c r="AK5" s="155">
        <v>2</v>
      </c>
      <c r="AL5" s="155"/>
      <c r="AM5" s="155">
        <v>2</v>
      </c>
      <c r="AN5" s="155"/>
      <c r="AO5" s="155"/>
      <c r="AP5" s="155">
        <v>1</v>
      </c>
      <c r="AQ5" s="155"/>
      <c r="AR5" s="155"/>
      <c r="AS5" s="155">
        <v>1</v>
      </c>
      <c r="AT5" s="155">
        <v>2</v>
      </c>
      <c r="AU5" s="160">
        <v>15050</v>
      </c>
      <c r="AV5" s="160">
        <v>14487</v>
      </c>
      <c r="AW5" s="155">
        <v>7960</v>
      </c>
      <c r="AX5" s="155">
        <v>4331</v>
      </c>
      <c r="AY5" s="155">
        <v>14315</v>
      </c>
      <c r="AZ5" s="155">
        <v>2931</v>
      </c>
      <c r="BA5" s="155"/>
      <c r="BB5" s="160"/>
      <c r="BC5" s="155"/>
      <c r="BD5" s="160">
        <v>29537</v>
      </c>
      <c r="BE5" s="160">
        <f t="shared" si="2"/>
        <v>29537</v>
      </c>
      <c r="BF5" s="299">
        <f t="shared" si="3"/>
        <v>0</v>
      </c>
      <c r="BG5" s="299">
        <f t="shared" si="3"/>
        <v>13.80548077586802</v>
      </c>
      <c r="BH5" s="299">
        <f t="shared" si="3"/>
        <v>0</v>
      </c>
      <c r="BI5" s="299">
        <f t="shared" si="3"/>
        <v>46.178711613945971</v>
      </c>
      <c r="BJ5" s="299">
        <f t="shared" si="3"/>
        <v>0</v>
      </c>
      <c r="BK5" s="299">
        <f t="shared" si="3"/>
        <v>0</v>
      </c>
      <c r="BL5" s="299"/>
      <c r="BM5" s="299"/>
      <c r="BN5" s="299"/>
      <c r="BO5" s="299">
        <f t="shared" ref="BO5:BO23" si="9">100000*AS5/BD5</f>
        <v>3.3855841825506992</v>
      </c>
      <c r="BP5" s="299">
        <f t="shared" si="4"/>
        <v>6.7711683651013987E-2</v>
      </c>
      <c r="BQ5" s="156"/>
      <c r="BR5" s="156"/>
      <c r="BS5" s="156"/>
      <c r="BT5" s="156"/>
      <c r="BU5" s="156"/>
      <c r="BV5" s="156"/>
      <c r="BW5" s="156"/>
      <c r="BX5" s="156"/>
      <c r="BY5" s="156"/>
      <c r="BZ5" s="156"/>
      <c r="CA5" s="156">
        <v>0</v>
      </c>
      <c r="CB5" s="295">
        <v>15529</v>
      </c>
      <c r="CC5" s="295">
        <v>15030</v>
      </c>
      <c r="CD5" s="28">
        <v>8545</v>
      </c>
      <c r="CE5" s="28">
        <v>4426</v>
      </c>
      <c r="CF5" s="28">
        <v>14600</v>
      </c>
      <c r="CG5" s="28">
        <v>2990</v>
      </c>
      <c r="CH5" s="295"/>
      <c r="CI5" s="295"/>
      <c r="CJ5" s="295"/>
      <c r="CK5" s="295">
        <v>30559</v>
      </c>
      <c r="CL5" s="28">
        <f t="shared" si="5"/>
        <v>30559</v>
      </c>
      <c r="CM5" s="300">
        <v>0</v>
      </c>
      <c r="CN5" s="300">
        <f t="shared" si="6"/>
        <v>0</v>
      </c>
      <c r="CO5" s="300">
        <f t="shared" si="6"/>
        <v>0</v>
      </c>
      <c r="CP5" s="300">
        <f t="shared" si="6"/>
        <v>0</v>
      </c>
      <c r="CQ5" s="300">
        <f t="shared" si="6"/>
        <v>0</v>
      </c>
      <c r="CR5" s="300">
        <f t="shared" si="6"/>
        <v>0</v>
      </c>
      <c r="CS5" s="300"/>
      <c r="CT5" s="300"/>
      <c r="CU5" s="300"/>
      <c r="CV5" s="300">
        <f t="shared" ref="CV5:CW23" si="10">100000*BZ5/CK5</f>
        <v>0</v>
      </c>
      <c r="CW5" s="300">
        <f t="shared" si="6"/>
        <v>0</v>
      </c>
      <c r="CX5" s="157"/>
      <c r="CY5" s="157"/>
      <c r="CZ5" s="157"/>
      <c r="DA5" s="157"/>
      <c r="DB5" s="157"/>
      <c r="DC5" s="157"/>
      <c r="DD5" s="157"/>
      <c r="DE5" s="157"/>
      <c r="DF5" s="157"/>
      <c r="DG5" s="157"/>
      <c r="DH5" s="157">
        <v>0</v>
      </c>
      <c r="DI5" s="162">
        <v>16192</v>
      </c>
      <c r="DJ5" s="162">
        <v>15684</v>
      </c>
      <c r="DK5" s="163">
        <v>9198</v>
      </c>
      <c r="DL5" s="163">
        <v>4653</v>
      </c>
      <c r="DM5" s="163">
        <v>14901</v>
      </c>
      <c r="DN5" s="163">
        <v>3124</v>
      </c>
      <c r="DO5" s="163"/>
      <c r="DP5" s="162"/>
      <c r="DQ5" s="163"/>
      <c r="DR5" s="162">
        <v>31876</v>
      </c>
      <c r="DS5" s="162">
        <f>SUM(DO5:DR5)</f>
        <v>31876</v>
      </c>
      <c r="DT5" s="301">
        <f t="shared" si="7"/>
        <v>0</v>
      </c>
      <c r="DU5" s="301">
        <f t="shared" si="7"/>
        <v>0</v>
      </c>
      <c r="DV5" s="301">
        <f t="shared" si="7"/>
        <v>0</v>
      </c>
      <c r="DW5" s="301">
        <f t="shared" si="7"/>
        <v>0</v>
      </c>
      <c r="DX5" s="301">
        <f t="shared" si="7"/>
        <v>0</v>
      </c>
      <c r="DY5" s="301">
        <f t="shared" si="7"/>
        <v>0</v>
      </c>
      <c r="DZ5" s="301"/>
      <c r="EA5" s="301"/>
      <c r="EB5" s="301"/>
      <c r="EC5" s="301">
        <f t="shared" ref="EC5:ED23" si="11">100000*DG5/DR5</f>
        <v>0</v>
      </c>
      <c r="ED5" s="301">
        <f t="shared" si="11"/>
        <v>0</v>
      </c>
    </row>
    <row r="6" spans="1:134" ht="23.25">
      <c r="A6" s="72">
        <v>3</v>
      </c>
      <c r="B6" s="194" t="s">
        <v>275</v>
      </c>
      <c r="C6" s="154">
        <v>1</v>
      </c>
      <c r="D6" s="154">
        <v>1</v>
      </c>
      <c r="E6" s="154">
        <v>1</v>
      </c>
      <c r="F6" s="154">
        <v>0</v>
      </c>
      <c r="G6" s="154"/>
      <c r="H6" s="154">
        <v>1</v>
      </c>
      <c r="I6" s="154">
        <v>2</v>
      </c>
      <c r="J6" s="154"/>
      <c r="K6" s="154"/>
      <c r="L6" s="154"/>
      <c r="M6" s="154">
        <v>2</v>
      </c>
      <c r="N6" s="158">
        <v>17582</v>
      </c>
      <c r="O6" s="158">
        <v>16845</v>
      </c>
      <c r="P6" s="159">
        <v>9026</v>
      </c>
      <c r="Q6" s="159">
        <v>4763</v>
      </c>
      <c r="R6" s="159">
        <v>17075</v>
      </c>
      <c r="S6" s="159">
        <v>3563</v>
      </c>
      <c r="T6" s="158">
        <v>34427</v>
      </c>
      <c r="U6" s="159"/>
      <c r="V6" s="159"/>
      <c r="W6" s="159"/>
      <c r="X6" s="158">
        <f t="shared" si="0"/>
        <v>34427</v>
      </c>
      <c r="Y6" s="298">
        <f t="shared" si="1"/>
        <v>5.6876350813331813</v>
      </c>
      <c r="Z6" s="298">
        <f t="shared" si="1"/>
        <v>5.9364796675571387</v>
      </c>
      <c r="AA6" s="298">
        <f t="shared" si="1"/>
        <v>11.079104808331486</v>
      </c>
      <c r="AB6" s="298">
        <f t="shared" si="1"/>
        <v>0</v>
      </c>
      <c r="AC6" s="298">
        <f t="shared" si="1"/>
        <v>0</v>
      </c>
      <c r="AD6" s="298">
        <f t="shared" si="1"/>
        <v>28.066236317709798</v>
      </c>
      <c r="AE6" s="298">
        <f t="shared" si="1"/>
        <v>5.8093937897580386</v>
      </c>
      <c r="AF6" s="298"/>
      <c r="AG6" s="298"/>
      <c r="AH6" s="298"/>
      <c r="AI6" s="298">
        <f t="shared" si="8"/>
        <v>5.8093937897580386</v>
      </c>
      <c r="AJ6" s="155">
        <v>1</v>
      </c>
      <c r="AK6" s="155">
        <v>1</v>
      </c>
      <c r="AL6" s="155"/>
      <c r="AM6" s="155">
        <v>2</v>
      </c>
      <c r="AN6" s="155"/>
      <c r="AO6" s="155"/>
      <c r="AP6" s="155">
        <v>2</v>
      </c>
      <c r="AQ6" s="155"/>
      <c r="AR6" s="155"/>
      <c r="AS6" s="155"/>
      <c r="AT6" s="155">
        <v>2</v>
      </c>
      <c r="AU6" s="160">
        <v>18999</v>
      </c>
      <c r="AV6" s="160">
        <v>18269</v>
      </c>
      <c r="AW6" s="155">
        <v>9850</v>
      </c>
      <c r="AX6" s="155">
        <v>5062</v>
      </c>
      <c r="AY6" s="155">
        <v>18489</v>
      </c>
      <c r="AZ6" s="155">
        <v>3867</v>
      </c>
      <c r="BA6" s="160">
        <v>37268</v>
      </c>
      <c r="BB6" s="155"/>
      <c r="BC6" s="155"/>
      <c r="BD6" s="155"/>
      <c r="BE6" s="160">
        <f t="shared" si="2"/>
        <v>37268</v>
      </c>
      <c r="BF6" s="299">
        <f t="shared" si="3"/>
        <v>5.2634349176272437</v>
      </c>
      <c r="BG6" s="299">
        <f t="shared" si="3"/>
        <v>5.4737533526739286</v>
      </c>
      <c r="BH6" s="299">
        <f t="shared" si="3"/>
        <v>0</v>
      </c>
      <c r="BI6" s="299">
        <f t="shared" si="3"/>
        <v>39.51007506914263</v>
      </c>
      <c r="BJ6" s="299">
        <f t="shared" si="3"/>
        <v>0</v>
      </c>
      <c r="BK6" s="299">
        <f t="shared" si="3"/>
        <v>0</v>
      </c>
      <c r="BL6" s="299">
        <f t="shared" si="3"/>
        <v>5.3665342921541273</v>
      </c>
      <c r="BM6" s="299"/>
      <c r="BN6" s="299"/>
      <c r="BO6" s="299"/>
      <c r="BP6" s="299">
        <f t="shared" si="4"/>
        <v>5.3665342921541272E-2</v>
      </c>
      <c r="BQ6" s="156"/>
      <c r="BR6" s="156"/>
      <c r="BS6" s="156"/>
      <c r="BT6" s="156"/>
      <c r="BU6" s="156"/>
      <c r="BV6" s="156"/>
      <c r="BW6" s="156"/>
      <c r="BX6" s="156"/>
      <c r="BY6" s="156"/>
      <c r="BZ6" s="156"/>
      <c r="CA6" s="156">
        <v>1</v>
      </c>
      <c r="CB6" s="295">
        <v>19897</v>
      </c>
      <c r="CC6" s="295">
        <v>19218</v>
      </c>
      <c r="CD6" s="28">
        <v>10548</v>
      </c>
      <c r="CE6" s="28">
        <v>5244</v>
      </c>
      <c r="CF6" s="28">
        <v>19246</v>
      </c>
      <c r="CG6" s="28">
        <v>4077</v>
      </c>
      <c r="CH6" s="295">
        <v>39115</v>
      </c>
      <c r="CI6" s="295"/>
      <c r="CJ6" s="295"/>
      <c r="CK6" s="295"/>
      <c r="CL6" s="28">
        <f t="shared" si="5"/>
        <v>39115</v>
      </c>
      <c r="CM6" s="300">
        <f t="shared" ref="CM6:CS23" si="12">100000*BQ6/CB6</f>
        <v>0</v>
      </c>
      <c r="CN6" s="300">
        <f t="shared" si="6"/>
        <v>0</v>
      </c>
      <c r="CO6" s="300">
        <f t="shared" si="6"/>
        <v>0</v>
      </c>
      <c r="CP6" s="300">
        <f t="shared" si="6"/>
        <v>0</v>
      </c>
      <c r="CQ6" s="300">
        <f t="shared" si="6"/>
        <v>0</v>
      </c>
      <c r="CR6" s="300">
        <f t="shared" si="6"/>
        <v>0</v>
      </c>
      <c r="CS6" s="300">
        <f t="shared" si="6"/>
        <v>0</v>
      </c>
      <c r="CT6" s="300"/>
      <c r="CU6" s="300"/>
      <c r="CV6" s="300"/>
      <c r="CW6" s="300">
        <f t="shared" si="6"/>
        <v>2.5565639780135498</v>
      </c>
      <c r="CX6" s="157">
        <v>2</v>
      </c>
      <c r="CY6" s="157">
        <v>3</v>
      </c>
      <c r="CZ6" s="157"/>
      <c r="DA6" s="157">
        <v>3</v>
      </c>
      <c r="DB6" s="157">
        <v>2</v>
      </c>
      <c r="DC6" s="157"/>
      <c r="DD6" s="157">
        <v>5</v>
      </c>
      <c r="DE6" s="157"/>
      <c r="DF6" s="157"/>
      <c r="DG6" s="157"/>
      <c r="DH6" s="157">
        <v>5</v>
      </c>
      <c r="DI6" s="162">
        <v>21115</v>
      </c>
      <c r="DJ6" s="162">
        <v>20457</v>
      </c>
      <c r="DK6" s="163">
        <v>11192</v>
      </c>
      <c r="DL6" s="163">
        <v>5563</v>
      </c>
      <c r="DM6" s="163">
        <v>20148</v>
      </c>
      <c r="DN6" s="163">
        <v>4669</v>
      </c>
      <c r="DO6" s="162">
        <v>41571</v>
      </c>
      <c r="DP6" s="163"/>
      <c r="DQ6" s="163"/>
      <c r="DR6" s="163"/>
      <c r="DS6" s="162">
        <v>41572</v>
      </c>
      <c r="DT6" s="301">
        <f t="shared" si="7"/>
        <v>9.4719393795879707</v>
      </c>
      <c r="DU6" s="301">
        <f t="shared" si="7"/>
        <v>14.664906877841325</v>
      </c>
      <c r="DV6" s="301">
        <f t="shared" si="7"/>
        <v>0</v>
      </c>
      <c r="DW6" s="301">
        <f t="shared" si="7"/>
        <v>53.927736832644257</v>
      </c>
      <c r="DX6" s="301">
        <f t="shared" si="7"/>
        <v>9.9265435775263047</v>
      </c>
      <c r="DY6" s="301">
        <f t="shared" si="7"/>
        <v>0</v>
      </c>
      <c r="DZ6" s="301">
        <f t="shared" si="7"/>
        <v>12.027615404969811</v>
      </c>
      <c r="EA6" s="301"/>
      <c r="EB6" s="301"/>
      <c r="EC6" s="301"/>
      <c r="ED6" s="301">
        <f t="shared" si="11"/>
        <v>12.027326084864812</v>
      </c>
    </row>
    <row r="7" spans="1:134" ht="23.25">
      <c r="A7" s="72">
        <v>4</v>
      </c>
      <c r="B7" s="194" t="s">
        <v>276</v>
      </c>
      <c r="C7" s="154">
        <v>1</v>
      </c>
      <c r="D7" s="154">
        <v>0</v>
      </c>
      <c r="E7" s="154">
        <v>0</v>
      </c>
      <c r="F7" s="154">
        <v>1</v>
      </c>
      <c r="G7" s="154"/>
      <c r="H7" s="154"/>
      <c r="I7" s="154"/>
      <c r="J7" s="154">
        <v>1</v>
      </c>
      <c r="K7" s="154"/>
      <c r="L7" s="154"/>
      <c r="M7" s="154">
        <v>1</v>
      </c>
      <c r="N7" s="158">
        <v>2079</v>
      </c>
      <c r="O7" s="158">
        <v>2246</v>
      </c>
      <c r="P7" s="159">
        <v>1066</v>
      </c>
      <c r="Q7" s="159">
        <v>682</v>
      </c>
      <c r="R7" s="159">
        <v>1985</v>
      </c>
      <c r="S7" s="159">
        <v>592</v>
      </c>
      <c r="T7" s="159"/>
      <c r="U7" s="158">
        <v>4325</v>
      </c>
      <c r="V7" s="159"/>
      <c r="W7" s="159"/>
      <c r="X7" s="158">
        <f t="shared" si="0"/>
        <v>4325</v>
      </c>
      <c r="Y7" s="298">
        <f t="shared" si="1"/>
        <v>48.100048100048099</v>
      </c>
      <c r="Z7" s="298">
        <f t="shared" si="1"/>
        <v>0</v>
      </c>
      <c r="AA7" s="298">
        <f t="shared" si="1"/>
        <v>0</v>
      </c>
      <c r="AB7" s="298">
        <f t="shared" si="1"/>
        <v>146.62756598240469</v>
      </c>
      <c r="AC7" s="298">
        <f t="shared" si="1"/>
        <v>0</v>
      </c>
      <c r="AD7" s="298">
        <f t="shared" si="1"/>
        <v>0</v>
      </c>
      <c r="AE7" s="298"/>
      <c r="AF7" s="298">
        <f t="shared" ref="AF7:AF23" si="13">J7/U7*100000</f>
        <v>23.121387283236995</v>
      </c>
      <c r="AG7" s="298"/>
      <c r="AH7" s="298"/>
      <c r="AI7" s="298">
        <f t="shared" si="8"/>
        <v>23.121387283236995</v>
      </c>
      <c r="AJ7" s="155"/>
      <c r="AK7" s="155"/>
      <c r="AL7" s="155"/>
      <c r="AM7" s="155"/>
      <c r="AN7" s="155"/>
      <c r="AO7" s="155"/>
      <c r="AP7" s="155"/>
      <c r="AQ7" s="155"/>
      <c r="AR7" s="155"/>
      <c r="AS7" s="155"/>
      <c r="AT7" s="155">
        <v>0</v>
      </c>
      <c r="AU7" s="160">
        <v>2203</v>
      </c>
      <c r="AV7" s="160">
        <v>2393</v>
      </c>
      <c r="AW7" s="155">
        <v>1207</v>
      </c>
      <c r="AX7" s="155">
        <v>725</v>
      </c>
      <c r="AY7" s="155">
        <v>2059</v>
      </c>
      <c r="AZ7" s="155">
        <v>605</v>
      </c>
      <c r="BA7" s="155"/>
      <c r="BB7" s="160">
        <v>4596</v>
      </c>
      <c r="BC7" s="155"/>
      <c r="BD7" s="155"/>
      <c r="BE7" s="160">
        <f t="shared" si="2"/>
        <v>4596</v>
      </c>
      <c r="BF7" s="299">
        <f t="shared" si="3"/>
        <v>0</v>
      </c>
      <c r="BG7" s="299">
        <f t="shared" si="3"/>
        <v>0</v>
      </c>
      <c r="BH7" s="299">
        <f t="shared" si="3"/>
        <v>0</v>
      </c>
      <c r="BI7" s="299">
        <f t="shared" si="3"/>
        <v>0</v>
      </c>
      <c r="BJ7" s="299">
        <f t="shared" si="3"/>
        <v>0</v>
      </c>
      <c r="BK7" s="299">
        <f t="shared" si="3"/>
        <v>0</v>
      </c>
      <c r="BL7" s="299"/>
      <c r="BM7" s="299">
        <f t="shared" ref="BM7:BN23" si="14">100000*AQ7/BB7</f>
        <v>0</v>
      </c>
      <c r="BN7" s="299"/>
      <c r="BO7" s="299"/>
      <c r="BP7" s="299">
        <f t="shared" si="4"/>
        <v>0</v>
      </c>
      <c r="BQ7" s="156"/>
      <c r="BR7" s="156">
        <v>1</v>
      </c>
      <c r="BS7" s="156"/>
      <c r="BT7" s="156">
        <v>1</v>
      </c>
      <c r="BU7" s="156"/>
      <c r="BV7" s="156"/>
      <c r="BW7" s="156"/>
      <c r="BX7" s="156">
        <v>1</v>
      </c>
      <c r="BY7" s="156"/>
      <c r="BZ7" s="156"/>
      <c r="CA7" s="156">
        <v>3</v>
      </c>
      <c r="CB7" s="295">
        <v>2311</v>
      </c>
      <c r="CC7" s="295">
        <v>2500</v>
      </c>
      <c r="CD7" s="28">
        <v>1315</v>
      </c>
      <c r="CE7" s="28">
        <v>755</v>
      </c>
      <c r="CF7" s="28">
        <v>2120</v>
      </c>
      <c r="CG7" s="28">
        <v>621</v>
      </c>
      <c r="CH7" s="295"/>
      <c r="CI7" s="295">
        <v>4811</v>
      </c>
      <c r="CJ7" s="295"/>
      <c r="CK7" s="295"/>
      <c r="CL7" s="28">
        <f t="shared" si="5"/>
        <v>4811</v>
      </c>
      <c r="CM7" s="300">
        <f t="shared" si="12"/>
        <v>0</v>
      </c>
      <c r="CN7" s="300">
        <f t="shared" si="6"/>
        <v>40</v>
      </c>
      <c r="CO7" s="300">
        <f t="shared" si="6"/>
        <v>0</v>
      </c>
      <c r="CP7" s="300">
        <f t="shared" si="6"/>
        <v>132.4503311258278</v>
      </c>
      <c r="CQ7" s="300">
        <f t="shared" si="6"/>
        <v>0</v>
      </c>
      <c r="CR7" s="300">
        <f t="shared" si="6"/>
        <v>0</v>
      </c>
      <c r="CS7" s="300"/>
      <c r="CT7" s="300">
        <f t="shared" ref="CT7:CT23" si="15">100000*BX7/CI7</f>
        <v>20.785699438786114</v>
      </c>
      <c r="CU7" s="300"/>
      <c r="CV7" s="300"/>
      <c r="CW7" s="300">
        <f t="shared" si="6"/>
        <v>62.357098316358346</v>
      </c>
      <c r="CX7" s="157"/>
      <c r="CY7" s="157"/>
      <c r="CZ7" s="157"/>
      <c r="DA7" s="157"/>
      <c r="DB7" s="157"/>
      <c r="DC7" s="157"/>
      <c r="DD7" s="157"/>
      <c r="DE7" s="157"/>
      <c r="DF7" s="157"/>
      <c r="DG7" s="157"/>
      <c r="DH7" s="157">
        <v>0</v>
      </c>
      <c r="DI7" s="162">
        <v>2431</v>
      </c>
      <c r="DJ7" s="162">
        <v>2651</v>
      </c>
      <c r="DK7" s="163">
        <v>1436</v>
      </c>
      <c r="DL7" s="163">
        <v>813</v>
      </c>
      <c r="DM7" s="163">
        <v>2193</v>
      </c>
      <c r="DN7" s="163">
        <v>640</v>
      </c>
      <c r="DO7" s="163"/>
      <c r="DP7" s="162">
        <v>5082</v>
      </c>
      <c r="DQ7" s="163"/>
      <c r="DR7" s="163"/>
      <c r="DS7" s="162">
        <f>SUM(DO7:DR7)</f>
        <v>5082</v>
      </c>
      <c r="DT7" s="301">
        <f t="shared" si="7"/>
        <v>0</v>
      </c>
      <c r="DU7" s="301">
        <f t="shared" si="7"/>
        <v>0</v>
      </c>
      <c r="DV7" s="301">
        <f t="shared" si="7"/>
        <v>0</v>
      </c>
      <c r="DW7" s="301">
        <f t="shared" si="7"/>
        <v>0</v>
      </c>
      <c r="DX7" s="301">
        <f t="shared" si="7"/>
        <v>0</v>
      </c>
      <c r="DY7" s="301">
        <f t="shared" si="7"/>
        <v>0</v>
      </c>
      <c r="DZ7" s="301"/>
      <c r="EA7" s="301">
        <f t="shared" ref="EA7:EA23" si="16">100000*DE7/DP7</f>
        <v>0</v>
      </c>
      <c r="EB7" s="301"/>
      <c r="EC7" s="301"/>
      <c r="ED7" s="301">
        <f t="shared" si="11"/>
        <v>0</v>
      </c>
    </row>
    <row r="8" spans="1:134" ht="23.25">
      <c r="A8" s="72">
        <v>5</v>
      </c>
      <c r="B8" s="194" t="s">
        <v>277</v>
      </c>
      <c r="C8" s="154">
        <v>0</v>
      </c>
      <c r="D8" s="154">
        <v>3</v>
      </c>
      <c r="E8" s="154">
        <v>1</v>
      </c>
      <c r="F8" s="154">
        <v>2</v>
      </c>
      <c r="G8" s="154"/>
      <c r="H8" s="154"/>
      <c r="I8" s="154">
        <v>3</v>
      </c>
      <c r="J8" s="154"/>
      <c r="K8" s="154"/>
      <c r="L8" s="154"/>
      <c r="M8" s="154">
        <v>3</v>
      </c>
      <c r="N8" s="158">
        <v>19581</v>
      </c>
      <c r="O8" s="158">
        <v>18719</v>
      </c>
      <c r="P8" s="159">
        <v>10487</v>
      </c>
      <c r="Q8" s="159">
        <v>6440</v>
      </c>
      <c r="R8" s="159">
        <v>17768</v>
      </c>
      <c r="S8" s="159">
        <v>3605</v>
      </c>
      <c r="T8" s="158">
        <v>38300</v>
      </c>
      <c r="U8" s="158"/>
      <c r="V8" s="159"/>
      <c r="W8" s="159"/>
      <c r="X8" s="158">
        <f t="shared" si="0"/>
        <v>38300</v>
      </c>
      <c r="Y8" s="298">
        <f t="shared" si="1"/>
        <v>0</v>
      </c>
      <c r="Z8" s="298">
        <f t="shared" si="1"/>
        <v>16.026497141941345</v>
      </c>
      <c r="AA8" s="298">
        <f t="shared" si="1"/>
        <v>9.5356155239820719</v>
      </c>
      <c r="AB8" s="298">
        <f t="shared" si="1"/>
        <v>31.055900621118013</v>
      </c>
      <c r="AC8" s="298">
        <f t="shared" si="1"/>
        <v>0</v>
      </c>
      <c r="AD8" s="298">
        <f t="shared" si="1"/>
        <v>0</v>
      </c>
      <c r="AE8" s="298">
        <f t="shared" si="1"/>
        <v>7.8328981723237598</v>
      </c>
      <c r="AF8" s="298"/>
      <c r="AG8" s="298"/>
      <c r="AH8" s="298"/>
      <c r="AI8" s="298">
        <f t="shared" si="8"/>
        <v>7.8328981723237598</v>
      </c>
      <c r="AJ8" s="155"/>
      <c r="AK8" s="155">
        <v>3</v>
      </c>
      <c r="AL8" s="155"/>
      <c r="AM8" s="155">
        <v>1</v>
      </c>
      <c r="AN8" s="155">
        <v>2</v>
      </c>
      <c r="AO8" s="155"/>
      <c r="AP8" s="155">
        <v>3</v>
      </c>
      <c r="AQ8" s="155"/>
      <c r="AR8" s="155"/>
      <c r="AS8" s="155"/>
      <c r="AT8" s="155">
        <v>3</v>
      </c>
      <c r="AU8" s="160">
        <v>20869</v>
      </c>
      <c r="AV8" s="160">
        <v>20163</v>
      </c>
      <c r="AW8" s="155">
        <v>11636</v>
      </c>
      <c r="AX8" s="155">
        <v>6905</v>
      </c>
      <c r="AY8" s="155">
        <v>18746</v>
      </c>
      <c r="AZ8" s="155">
        <v>3745</v>
      </c>
      <c r="BA8" s="160">
        <v>41032</v>
      </c>
      <c r="BB8" s="160"/>
      <c r="BC8" s="155"/>
      <c r="BD8" s="155"/>
      <c r="BE8" s="160">
        <f t="shared" si="2"/>
        <v>41032</v>
      </c>
      <c r="BF8" s="299">
        <f t="shared" si="3"/>
        <v>0</v>
      </c>
      <c r="BG8" s="299">
        <f t="shared" si="3"/>
        <v>14.878738282993602</v>
      </c>
      <c r="BH8" s="299">
        <f t="shared" si="3"/>
        <v>0</v>
      </c>
      <c r="BI8" s="299">
        <f t="shared" si="3"/>
        <v>14.48225923244026</v>
      </c>
      <c r="BJ8" s="299">
        <f t="shared" si="3"/>
        <v>10.66894270777766</v>
      </c>
      <c r="BK8" s="299">
        <f t="shared" si="3"/>
        <v>0</v>
      </c>
      <c r="BL8" s="299">
        <f t="shared" si="3"/>
        <v>7.311366738155586</v>
      </c>
      <c r="BM8" s="299"/>
      <c r="BN8" s="299"/>
      <c r="BO8" s="299"/>
      <c r="BP8" s="299">
        <f t="shared" si="4"/>
        <v>7.3113667381555864E-2</v>
      </c>
      <c r="BQ8" s="156"/>
      <c r="BR8" s="156">
        <v>3</v>
      </c>
      <c r="BS8" s="156"/>
      <c r="BT8" s="156">
        <v>2</v>
      </c>
      <c r="BU8" s="156">
        <v>1</v>
      </c>
      <c r="BV8" s="156"/>
      <c r="BW8" s="156"/>
      <c r="BX8" s="156">
        <v>3</v>
      </c>
      <c r="BY8" s="156"/>
      <c r="BZ8" s="156"/>
      <c r="CA8" s="156">
        <v>0</v>
      </c>
      <c r="CB8" s="295">
        <v>21947</v>
      </c>
      <c r="CC8" s="295">
        <v>21296</v>
      </c>
      <c r="CD8" s="28">
        <v>12688</v>
      </c>
      <c r="CE8" s="28">
        <v>7305</v>
      </c>
      <c r="CF8" s="28">
        <v>19362</v>
      </c>
      <c r="CG8" s="28">
        <v>3888</v>
      </c>
      <c r="CH8" s="295">
        <v>43243</v>
      </c>
      <c r="CI8" s="295"/>
      <c r="CJ8" s="295"/>
      <c r="CK8" s="295"/>
      <c r="CL8" s="28">
        <f t="shared" si="5"/>
        <v>43243</v>
      </c>
      <c r="CM8" s="300">
        <f t="shared" si="12"/>
        <v>0</v>
      </c>
      <c r="CN8" s="300">
        <f t="shared" si="6"/>
        <v>14.087152516904583</v>
      </c>
      <c r="CO8" s="300">
        <f t="shared" si="6"/>
        <v>0</v>
      </c>
      <c r="CP8" s="300">
        <f t="shared" si="6"/>
        <v>27.378507871321013</v>
      </c>
      <c r="CQ8" s="300">
        <f t="shared" si="6"/>
        <v>5.1647557070550567</v>
      </c>
      <c r="CR8" s="300">
        <f t="shared" si="6"/>
        <v>0</v>
      </c>
      <c r="CS8" s="300">
        <f t="shared" si="6"/>
        <v>0</v>
      </c>
      <c r="CT8" s="300"/>
      <c r="CU8" s="300"/>
      <c r="CV8" s="300"/>
      <c r="CW8" s="300">
        <f t="shared" si="6"/>
        <v>0</v>
      </c>
      <c r="CX8" s="157">
        <v>2</v>
      </c>
      <c r="CY8" s="157">
        <v>5</v>
      </c>
      <c r="CZ8" s="157"/>
      <c r="DA8" s="157">
        <v>4</v>
      </c>
      <c r="DB8" s="157">
        <v>2</v>
      </c>
      <c r="DC8" s="157">
        <v>1</v>
      </c>
      <c r="DD8" s="157">
        <v>7</v>
      </c>
      <c r="DE8" s="157"/>
      <c r="DF8" s="157"/>
      <c r="DG8" s="157"/>
      <c r="DH8" s="157">
        <v>7</v>
      </c>
      <c r="DI8" s="162">
        <v>23800</v>
      </c>
      <c r="DJ8" s="162">
        <v>23585</v>
      </c>
      <c r="DK8" s="163">
        <v>14187</v>
      </c>
      <c r="DL8" s="163">
        <v>8404</v>
      </c>
      <c r="DM8" s="163">
        <v>20584</v>
      </c>
      <c r="DN8" s="163">
        <v>4210</v>
      </c>
      <c r="DO8" s="162">
        <v>47385</v>
      </c>
      <c r="DP8" s="162"/>
      <c r="DQ8" s="163"/>
      <c r="DR8" s="163"/>
      <c r="DS8" s="162">
        <f>SUM(DO8:DR8)</f>
        <v>47385</v>
      </c>
      <c r="DT8" s="301">
        <f t="shared" si="7"/>
        <v>8.4033613445378155</v>
      </c>
      <c r="DU8" s="301">
        <f t="shared" si="7"/>
        <v>21.199915200339198</v>
      </c>
      <c r="DV8" s="301">
        <f t="shared" si="7"/>
        <v>0</v>
      </c>
      <c r="DW8" s="301">
        <f t="shared" si="7"/>
        <v>47.596382674916704</v>
      </c>
      <c r="DX8" s="301">
        <f t="shared" si="7"/>
        <v>9.7162844928099492</v>
      </c>
      <c r="DY8" s="301">
        <f t="shared" si="7"/>
        <v>23.752969121140143</v>
      </c>
      <c r="DZ8" s="301">
        <f t="shared" si="7"/>
        <v>14.772607365199958</v>
      </c>
      <c r="EA8" s="301"/>
      <c r="EB8" s="301"/>
      <c r="EC8" s="301"/>
      <c r="ED8" s="301">
        <f t="shared" si="11"/>
        <v>14.772607365199958</v>
      </c>
    </row>
    <row r="9" spans="1:134" ht="23.25">
      <c r="A9" s="72">
        <v>6</v>
      </c>
      <c r="B9" s="194" t="s">
        <v>278</v>
      </c>
      <c r="C9" s="154">
        <v>0</v>
      </c>
      <c r="D9" s="154">
        <v>0</v>
      </c>
      <c r="E9" s="154">
        <v>0</v>
      </c>
      <c r="F9" s="154">
        <v>0</v>
      </c>
      <c r="G9" s="154"/>
      <c r="H9" s="154"/>
      <c r="I9" s="154">
        <v>0</v>
      </c>
      <c r="J9" s="154"/>
      <c r="K9" s="154"/>
      <c r="L9" s="154"/>
      <c r="M9" s="154">
        <v>0</v>
      </c>
      <c r="N9" s="158">
        <v>2312</v>
      </c>
      <c r="O9" s="158">
        <v>2320</v>
      </c>
      <c r="P9" s="159">
        <v>1327</v>
      </c>
      <c r="Q9" s="159">
        <v>788</v>
      </c>
      <c r="R9" s="159">
        <v>1963</v>
      </c>
      <c r="S9" s="159">
        <v>554</v>
      </c>
      <c r="T9" s="159"/>
      <c r="U9" s="158">
        <v>4632</v>
      </c>
      <c r="V9" s="159"/>
      <c r="W9" s="159"/>
      <c r="X9" s="158">
        <f t="shared" si="0"/>
        <v>4632</v>
      </c>
      <c r="Y9" s="298">
        <f t="shared" si="1"/>
        <v>0</v>
      </c>
      <c r="Z9" s="298">
        <f t="shared" si="1"/>
        <v>0</v>
      </c>
      <c r="AA9" s="298">
        <f t="shared" si="1"/>
        <v>0</v>
      </c>
      <c r="AB9" s="298">
        <f t="shared" si="1"/>
        <v>0</v>
      </c>
      <c r="AC9" s="298">
        <f t="shared" si="1"/>
        <v>0</v>
      </c>
      <c r="AD9" s="298">
        <f t="shared" si="1"/>
        <v>0</v>
      </c>
      <c r="AE9" s="298"/>
      <c r="AF9" s="298">
        <f t="shared" si="13"/>
        <v>0</v>
      </c>
      <c r="AG9" s="298"/>
      <c r="AH9" s="298"/>
      <c r="AI9" s="298">
        <f t="shared" si="8"/>
        <v>0</v>
      </c>
      <c r="AJ9" s="155"/>
      <c r="AK9" s="155"/>
      <c r="AL9" s="155"/>
      <c r="AM9" s="155"/>
      <c r="AN9" s="155"/>
      <c r="AO9" s="155"/>
      <c r="AP9" s="155"/>
      <c r="AQ9" s="155"/>
      <c r="AR9" s="155"/>
      <c r="AS9" s="155"/>
      <c r="AT9" s="155">
        <v>0</v>
      </c>
      <c r="AU9" s="160">
        <v>2531</v>
      </c>
      <c r="AV9" s="160">
        <v>2535</v>
      </c>
      <c r="AW9" s="155">
        <v>1546</v>
      </c>
      <c r="AX9" s="155">
        <v>868</v>
      </c>
      <c r="AY9" s="155">
        <v>2081</v>
      </c>
      <c r="AZ9" s="155">
        <v>571</v>
      </c>
      <c r="BA9" s="155"/>
      <c r="BB9" s="160">
        <v>5066</v>
      </c>
      <c r="BC9" s="155"/>
      <c r="BD9" s="155"/>
      <c r="BE9" s="160">
        <f t="shared" si="2"/>
        <v>5066</v>
      </c>
      <c r="BF9" s="299">
        <f t="shared" si="3"/>
        <v>0</v>
      </c>
      <c r="BG9" s="299">
        <f t="shared" si="3"/>
        <v>0</v>
      </c>
      <c r="BH9" s="299">
        <f t="shared" si="3"/>
        <v>0</v>
      </c>
      <c r="BI9" s="299">
        <f t="shared" si="3"/>
        <v>0</v>
      </c>
      <c r="BJ9" s="299">
        <f t="shared" si="3"/>
        <v>0</v>
      </c>
      <c r="BK9" s="299">
        <f t="shared" si="3"/>
        <v>0</v>
      </c>
      <c r="BL9" s="299"/>
      <c r="BM9" s="299">
        <f t="shared" si="14"/>
        <v>0</v>
      </c>
      <c r="BN9" s="299"/>
      <c r="BO9" s="299"/>
      <c r="BP9" s="299">
        <f t="shared" si="4"/>
        <v>0</v>
      </c>
      <c r="BQ9" s="156"/>
      <c r="BR9" s="156"/>
      <c r="BS9" s="156"/>
      <c r="BT9" s="156"/>
      <c r="BU9" s="156"/>
      <c r="BV9" s="156"/>
      <c r="BW9" s="156"/>
      <c r="BX9" s="156"/>
      <c r="BY9" s="156"/>
      <c r="BZ9" s="156"/>
      <c r="CA9" s="156">
        <v>0</v>
      </c>
      <c r="CB9" s="295">
        <v>2663</v>
      </c>
      <c r="CC9" s="295">
        <v>2697</v>
      </c>
      <c r="CD9" s="28">
        <v>1696</v>
      </c>
      <c r="CE9" s="28">
        <v>929</v>
      </c>
      <c r="CF9" s="28">
        <v>2145</v>
      </c>
      <c r="CG9" s="28">
        <v>590</v>
      </c>
      <c r="CH9" s="295"/>
      <c r="CI9" s="295">
        <v>5360</v>
      </c>
      <c r="CJ9" s="295"/>
      <c r="CK9" s="295"/>
      <c r="CL9" s="28">
        <f t="shared" si="5"/>
        <v>5360</v>
      </c>
      <c r="CM9" s="300">
        <f t="shared" si="12"/>
        <v>0</v>
      </c>
      <c r="CN9" s="300">
        <f t="shared" si="6"/>
        <v>0</v>
      </c>
      <c r="CO9" s="300">
        <f t="shared" si="6"/>
        <v>0</v>
      </c>
      <c r="CP9" s="300">
        <f t="shared" si="6"/>
        <v>0</v>
      </c>
      <c r="CQ9" s="300">
        <f t="shared" si="6"/>
        <v>0</v>
      </c>
      <c r="CR9" s="300">
        <f t="shared" si="6"/>
        <v>0</v>
      </c>
      <c r="CS9" s="300"/>
      <c r="CT9" s="300">
        <f t="shared" si="15"/>
        <v>0</v>
      </c>
      <c r="CU9" s="300"/>
      <c r="CV9" s="300"/>
      <c r="CW9" s="300">
        <f t="shared" si="6"/>
        <v>0</v>
      </c>
      <c r="CX9" s="157"/>
      <c r="CY9" s="157"/>
      <c r="CZ9" s="157"/>
      <c r="DA9" s="157"/>
      <c r="DB9" s="157"/>
      <c r="DC9" s="157"/>
      <c r="DD9" s="157"/>
      <c r="DE9" s="157"/>
      <c r="DF9" s="157"/>
      <c r="DG9" s="157"/>
      <c r="DH9" s="157">
        <v>0</v>
      </c>
      <c r="DI9" s="162">
        <v>2936</v>
      </c>
      <c r="DJ9" s="162">
        <v>2995</v>
      </c>
      <c r="DK9" s="163">
        <v>1933</v>
      </c>
      <c r="DL9" s="163">
        <v>1076</v>
      </c>
      <c r="DM9" s="163">
        <v>2285</v>
      </c>
      <c r="DN9" s="163">
        <v>637</v>
      </c>
      <c r="DO9" s="163"/>
      <c r="DP9" s="162">
        <v>5931</v>
      </c>
      <c r="DQ9" s="163"/>
      <c r="DR9" s="163"/>
      <c r="DS9" s="162">
        <f>SUM(DO9:DR9)</f>
        <v>5931</v>
      </c>
      <c r="DT9" s="301">
        <f t="shared" si="7"/>
        <v>0</v>
      </c>
      <c r="DU9" s="301">
        <f t="shared" si="7"/>
        <v>0</v>
      </c>
      <c r="DV9" s="301">
        <f t="shared" si="7"/>
        <v>0</v>
      </c>
      <c r="DW9" s="301">
        <f t="shared" si="7"/>
        <v>0</v>
      </c>
      <c r="DX9" s="301">
        <f t="shared" si="7"/>
        <v>0</v>
      </c>
      <c r="DY9" s="301">
        <f t="shared" si="7"/>
        <v>0</v>
      </c>
      <c r="DZ9" s="301"/>
      <c r="EA9" s="301">
        <f t="shared" si="16"/>
        <v>0</v>
      </c>
      <c r="EB9" s="301"/>
      <c r="EC9" s="301"/>
      <c r="ED9" s="301">
        <f t="shared" si="11"/>
        <v>0</v>
      </c>
    </row>
    <row r="10" spans="1:134" ht="23.25">
      <c r="A10" s="72">
        <v>7</v>
      </c>
      <c r="B10" s="194" t="s">
        <v>279</v>
      </c>
      <c r="C10" s="154">
        <v>0</v>
      </c>
      <c r="D10" s="154">
        <v>0</v>
      </c>
      <c r="E10" s="154">
        <v>0</v>
      </c>
      <c r="F10" s="154">
        <v>0</v>
      </c>
      <c r="G10" s="154"/>
      <c r="H10" s="154"/>
      <c r="I10" s="154">
        <v>0</v>
      </c>
      <c r="J10" s="154"/>
      <c r="K10" s="154"/>
      <c r="L10" s="154"/>
      <c r="M10" s="154">
        <v>0</v>
      </c>
      <c r="N10" s="158">
        <v>3165</v>
      </c>
      <c r="O10" s="158">
        <v>3265</v>
      </c>
      <c r="P10" s="159">
        <v>1744</v>
      </c>
      <c r="Q10" s="159">
        <v>1196</v>
      </c>
      <c r="R10" s="159">
        <v>2986</v>
      </c>
      <c r="S10" s="159">
        <v>504</v>
      </c>
      <c r="T10" s="159"/>
      <c r="U10" s="158">
        <v>6430</v>
      </c>
      <c r="V10" s="159"/>
      <c r="W10" s="159"/>
      <c r="X10" s="158">
        <f t="shared" si="0"/>
        <v>6430</v>
      </c>
      <c r="Y10" s="298">
        <f t="shared" si="1"/>
        <v>0</v>
      </c>
      <c r="Z10" s="298">
        <f t="shared" si="1"/>
        <v>0</v>
      </c>
      <c r="AA10" s="298">
        <f t="shared" si="1"/>
        <v>0</v>
      </c>
      <c r="AB10" s="298">
        <f t="shared" si="1"/>
        <v>0</v>
      </c>
      <c r="AC10" s="298">
        <f t="shared" si="1"/>
        <v>0</v>
      </c>
      <c r="AD10" s="298">
        <f t="shared" si="1"/>
        <v>0</v>
      </c>
      <c r="AE10" s="298"/>
      <c r="AF10" s="298">
        <f t="shared" si="13"/>
        <v>0</v>
      </c>
      <c r="AG10" s="298"/>
      <c r="AH10" s="298"/>
      <c r="AI10" s="298">
        <f t="shared" si="8"/>
        <v>0</v>
      </c>
      <c r="AJ10" s="155"/>
      <c r="AK10" s="155"/>
      <c r="AL10" s="155"/>
      <c r="AM10" s="155"/>
      <c r="AN10" s="155"/>
      <c r="AO10" s="155"/>
      <c r="AP10" s="155"/>
      <c r="AQ10" s="155"/>
      <c r="AR10" s="155"/>
      <c r="AS10" s="155"/>
      <c r="AT10" s="155">
        <v>0</v>
      </c>
      <c r="AU10" s="160">
        <v>3336</v>
      </c>
      <c r="AV10" s="160">
        <v>3451</v>
      </c>
      <c r="AW10" s="155">
        <v>1922</v>
      </c>
      <c r="AX10" s="155">
        <v>1229</v>
      </c>
      <c r="AY10" s="155">
        <v>3103</v>
      </c>
      <c r="AZ10" s="155">
        <v>533</v>
      </c>
      <c r="BA10" s="155"/>
      <c r="BB10" s="160">
        <v>6787</v>
      </c>
      <c r="BC10" s="155"/>
      <c r="BD10" s="155"/>
      <c r="BE10" s="160">
        <f t="shared" si="2"/>
        <v>6787</v>
      </c>
      <c r="BF10" s="299">
        <f t="shared" si="3"/>
        <v>0</v>
      </c>
      <c r="BG10" s="299">
        <f t="shared" si="3"/>
        <v>0</v>
      </c>
      <c r="BH10" s="299">
        <f t="shared" si="3"/>
        <v>0</v>
      </c>
      <c r="BI10" s="299">
        <f t="shared" si="3"/>
        <v>0</v>
      </c>
      <c r="BJ10" s="299">
        <f t="shared" si="3"/>
        <v>0</v>
      </c>
      <c r="BK10" s="299">
        <f t="shared" si="3"/>
        <v>0</v>
      </c>
      <c r="BL10" s="299"/>
      <c r="BM10" s="299">
        <f t="shared" si="14"/>
        <v>0</v>
      </c>
      <c r="BN10" s="299"/>
      <c r="BO10" s="299"/>
      <c r="BP10" s="299">
        <f t="shared" si="4"/>
        <v>0</v>
      </c>
      <c r="BQ10" s="156"/>
      <c r="BR10" s="156"/>
      <c r="BS10" s="156"/>
      <c r="BT10" s="156"/>
      <c r="BU10" s="156"/>
      <c r="BV10" s="156"/>
      <c r="BW10" s="156"/>
      <c r="BX10" s="156"/>
      <c r="BY10" s="156"/>
      <c r="BZ10" s="156"/>
      <c r="CA10" s="156">
        <v>0</v>
      </c>
      <c r="CB10" s="295">
        <v>3429</v>
      </c>
      <c r="CC10" s="295">
        <v>3576</v>
      </c>
      <c r="CD10" s="28">
        <v>2051</v>
      </c>
      <c r="CE10" s="28">
        <v>1255</v>
      </c>
      <c r="CF10" s="28">
        <v>3153</v>
      </c>
      <c r="CG10" s="28">
        <v>546</v>
      </c>
      <c r="CH10" s="295"/>
      <c r="CI10" s="295">
        <v>7005</v>
      </c>
      <c r="CJ10" s="295"/>
      <c r="CK10" s="295"/>
      <c r="CL10" s="28">
        <f t="shared" si="5"/>
        <v>7005</v>
      </c>
      <c r="CM10" s="300">
        <f t="shared" si="12"/>
        <v>0</v>
      </c>
      <c r="CN10" s="300">
        <f t="shared" si="6"/>
        <v>0</v>
      </c>
      <c r="CO10" s="300">
        <f t="shared" si="6"/>
        <v>0</v>
      </c>
      <c r="CP10" s="300">
        <f t="shared" si="6"/>
        <v>0</v>
      </c>
      <c r="CQ10" s="300">
        <f t="shared" si="6"/>
        <v>0</v>
      </c>
      <c r="CR10" s="300">
        <f t="shared" si="6"/>
        <v>0</v>
      </c>
      <c r="CS10" s="300"/>
      <c r="CT10" s="300">
        <f t="shared" si="15"/>
        <v>0</v>
      </c>
      <c r="CU10" s="300"/>
      <c r="CV10" s="300"/>
      <c r="CW10" s="300">
        <f t="shared" si="6"/>
        <v>0</v>
      </c>
      <c r="CX10" s="157"/>
      <c r="CY10" s="157"/>
      <c r="CZ10" s="157"/>
      <c r="DA10" s="157"/>
      <c r="DB10" s="157"/>
      <c r="DC10" s="157"/>
      <c r="DD10" s="157"/>
      <c r="DE10" s="157"/>
      <c r="DF10" s="157"/>
      <c r="DG10" s="157"/>
      <c r="DH10" s="157">
        <v>0</v>
      </c>
      <c r="DI10" s="162">
        <v>3659</v>
      </c>
      <c r="DJ10" s="162">
        <v>3803</v>
      </c>
      <c r="DK10" s="163">
        <v>2212</v>
      </c>
      <c r="DL10" s="163">
        <v>1347</v>
      </c>
      <c r="DM10" s="163">
        <v>3307</v>
      </c>
      <c r="DN10" s="163">
        <v>596</v>
      </c>
      <c r="DO10" s="163"/>
      <c r="DP10" s="162">
        <v>7462</v>
      </c>
      <c r="DQ10" s="163"/>
      <c r="DR10" s="163"/>
      <c r="DS10" s="162">
        <f>SUM(DO10:DR10)</f>
        <v>7462</v>
      </c>
      <c r="DT10" s="301">
        <f t="shared" si="7"/>
        <v>0</v>
      </c>
      <c r="DU10" s="301">
        <f t="shared" si="7"/>
        <v>0</v>
      </c>
      <c r="DV10" s="301">
        <f t="shared" si="7"/>
        <v>0</v>
      </c>
      <c r="DW10" s="301">
        <f t="shared" si="7"/>
        <v>0</v>
      </c>
      <c r="DX10" s="301">
        <f t="shared" si="7"/>
        <v>0</v>
      </c>
      <c r="DY10" s="301">
        <f t="shared" si="7"/>
        <v>0</v>
      </c>
      <c r="DZ10" s="301"/>
      <c r="EA10" s="301">
        <f t="shared" si="16"/>
        <v>0</v>
      </c>
      <c r="EB10" s="301"/>
      <c r="EC10" s="301"/>
      <c r="ED10" s="301">
        <f t="shared" si="11"/>
        <v>0</v>
      </c>
    </row>
    <row r="11" spans="1:134" ht="23.25">
      <c r="A11" s="72">
        <v>8</v>
      </c>
      <c r="B11" s="194" t="s">
        <v>280</v>
      </c>
      <c r="C11" s="154">
        <v>0</v>
      </c>
      <c r="D11" s="154">
        <v>2</v>
      </c>
      <c r="E11" s="154">
        <v>1</v>
      </c>
      <c r="F11" s="154">
        <v>1</v>
      </c>
      <c r="G11" s="154"/>
      <c r="H11" s="154"/>
      <c r="I11" s="154">
        <v>2</v>
      </c>
      <c r="J11" s="154"/>
      <c r="K11" s="154"/>
      <c r="L11" s="154"/>
      <c r="M11" s="154">
        <v>2</v>
      </c>
      <c r="N11" s="158">
        <v>23662</v>
      </c>
      <c r="O11" s="158">
        <v>21715</v>
      </c>
      <c r="P11" s="159">
        <v>12582</v>
      </c>
      <c r="Q11" s="159">
        <v>6865</v>
      </c>
      <c r="R11" s="159">
        <v>21451</v>
      </c>
      <c r="S11" s="159">
        <v>4479</v>
      </c>
      <c r="T11" s="158">
        <v>45377</v>
      </c>
      <c r="U11" s="159"/>
      <c r="V11" s="159"/>
      <c r="W11" s="158"/>
      <c r="X11" s="158">
        <f t="shared" si="0"/>
        <v>45377</v>
      </c>
      <c r="Y11" s="298">
        <f t="shared" si="1"/>
        <v>0</v>
      </c>
      <c r="Z11" s="298">
        <f t="shared" si="1"/>
        <v>9.2102233479161875</v>
      </c>
      <c r="AA11" s="298">
        <f t="shared" si="1"/>
        <v>7.9478620251152439</v>
      </c>
      <c r="AB11" s="298">
        <f t="shared" si="1"/>
        <v>14.566642388929351</v>
      </c>
      <c r="AC11" s="298">
        <f t="shared" si="1"/>
        <v>0</v>
      </c>
      <c r="AD11" s="298">
        <f t="shared" si="1"/>
        <v>0</v>
      </c>
      <c r="AE11" s="298">
        <f t="shared" si="1"/>
        <v>4.4075192278026316</v>
      </c>
      <c r="AF11" s="298"/>
      <c r="AG11" s="298"/>
      <c r="AH11" s="298"/>
      <c r="AI11" s="298">
        <f t="shared" si="8"/>
        <v>4.4075192278026316</v>
      </c>
      <c r="AJ11" s="155">
        <v>2</v>
      </c>
      <c r="AK11" s="155"/>
      <c r="AL11" s="155">
        <v>1</v>
      </c>
      <c r="AM11" s="155"/>
      <c r="AN11" s="155">
        <v>1</v>
      </c>
      <c r="AO11" s="155"/>
      <c r="AP11" s="155">
        <v>2</v>
      </c>
      <c r="AQ11" s="155"/>
      <c r="AR11" s="155"/>
      <c r="AS11" s="155"/>
      <c r="AT11" s="155">
        <v>2</v>
      </c>
      <c r="AU11" s="160">
        <v>25421</v>
      </c>
      <c r="AV11" s="160">
        <v>23456</v>
      </c>
      <c r="AW11" s="155">
        <v>13757</v>
      </c>
      <c r="AX11" s="155">
        <v>7266</v>
      </c>
      <c r="AY11" s="155">
        <v>22970</v>
      </c>
      <c r="AZ11" s="155">
        <v>4884</v>
      </c>
      <c r="BA11" s="160">
        <v>48877</v>
      </c>
      <c r="BB11" s="155"/>
      <c r="BC11" s="155"/>
      <c r="BD11" s="160"/>
      <c r="BE11" s="160">
        <f t="shared" si="2"/>
        <v>48877</v>
      </c>
      <c r="BF11" s="299">
        <f t="shared" si="3"/>
        <v>7.8675111128594466</v>
      </c>
      <c r="BG11" s="299">
        <f t="shared" si="3"/>
        <v>0</v>
      </c>
      <c r="BH11" s="299">
        <f t="shared" si="3"/>
        <v>7.269026677327906</v>
      </c>
      <c r="BI11" s="299">
        <f t="shared" si="3"/>
        <v>0</v>
      </c>
      <c r="BJ11" s="299">
        <f t="shared" si="3"/>
        <v>4.3535045711797995</v>
      </c>
      <c r="BK11" s="299">
        <f t="shared" si="3"/>
        <v>0</v>
      </c>
      <c r="BL11" s="299">
        <f t="shared" si="3"/>
        <v>4.0919041676043948</v>
      </c>
      <c r="BM11" s="299"/>
      <c r="BN11" s="299"/>
      <c r="BO11" s="299"/>
      <c r="BP11" s="299">
        <f t="shared" si="4"/>
        <v>4.0919041676043946E-2</v>
      </c>
      <c r="BQ11" s="156"/>
      <c r="BR11" s="156"/>
      <c r="BS11" s="156"/>
      <c r="BT11" s="156"/>
      <c r="BU11" s="156"/>
      <c r="BV11" s="156"/>
      <c r="BW11" s="156"/>
      <c r="BX11" s="156"/>
      <c r="BY11" s="156"/>
      <c r="BZ11" s="156"/>
      <c r="CA11" s="156">
        <v>0</v>
      </c>
      <c r="CB11" s="295">
        <v>26701</v>
      </c>
      <c r="CC11" s="295">
        <v>24640</v>
      </c>
      <c r="CD11" s="28">
        <v>14750</v>
      </c>
      <c r="CE11" s="28">
        <v>7522</v>
      </c>
      <c r="CF11" s="28">
        <v>23888</v>
      </c>
      <c r="CG11" s="28">
        <v>5180</v>
      </c>
      <c r="CH11" s="295">
        <v>51341</v>
      </c>
      <c r="CI11" s="295"/>
      <c r="CJ11" s="295"/>
      <c r="CK11" s="295"/>
      <c r="CL11" s="28">
        <f t="shared" si="5"/>
        <v>51341</v>
      </c>
      <c r="CM11" s="300">
        <f t="shared" si="12"/>
        <v>0</v>
      </c>
      <c r="CN11" s="300">
        <f t="shared" si="6"/>
        <v>0</v>
      </c>
      <c r="CO11" s="300">
        <f t="shared" si="6"/>
        <v>0</v>
      </c>
      <c r="CP11" s="300">
        <f t="shared" si="6"/>
        <v>0</v>
      </c>
      <c r="CQ11" s="300">
        <f t="shared" si="6"/>
        <v>0</v>
      </c>
      <c r="CR11" s="300">
        <f t="shared" si="6"/>
        <v>0</v>
      </c>
      <c r="CS11" s="300">
        <f t="shared" si="6"/>
        <v>0</v>
      </c>
      <c r="CT11" s="300"/>
      <c r="CU11" s="300"/>
      <c r="CV11" s="300"/>
      <c r="CW11" s="300">
        <f t="shared" si="6"/>
        <v>0</v>
      </c>
      <c r="CX11" s="157">
        <v>4</v>
      </c>
      <c r="CY11" s="157">
        <v>1</v>
      </c>
      <c r="CZ11" s="157"/>
      <c r="DA11" s="157">
        <v>4</v>
      </c>
      <c r="DB11" s="157">
        <v>1</v>
      </c>
      <c r="DC11" s="157"/>
      <c r="DD11" s="157">
        <v>5</v>
      </c>
      <c r="DE11" s="157"/>
      <c r="DF11" s="157"/>
      <c r="DG11" s="157"/>
      <c r="DH11" s="157">
        <v>5</v>
      </c>
      <c r="DI11" s="162">
        <v>28272</v>
      </c>
      <c r="DJ11" s="162">
        <v>26173</v>
      </c>
      <c r="DK11" s="163">
        <v>15821</v>
      </c>
      <c r="DL11" s="163">
        <v>7995</v>
      </c>
      <c r="DM11" s="163">
        <v>24921</v>
      </c>
      <c r="DN11" s="163">
        <v>5708</v>
      </c>
      <c r="DO11" s="162">
        <v>54445</v>
      </c>
      <c r="DP11" s="163"/>
      <c r="DQ11" s="163"/>
      <c r="DR11" s="162"/>
      <c r="DS11" s="162">
        <v>54445</v>
      </c>
      <c r="DT11" s="301">
        <f t="shared" si="7"/>
        <v>14.148273910582908</v>
      </c>
      <c r="DU11" s="301">
        <f t="shared" si="7"/>
        <v>3.8207312879685174</v>
      </c>
      <c r="DV11" s="301">
        <f t="shared" si="7"/>
        <v>0</v>
      </c>
      <c r="DW11" s="301">
        <f t="shared" si="7"/>
        <v>50.031269543464667</v>
      </c>
      <c r="DX11" s="301">
        <f t="shared" si="7"/>
        <v>4.0126800690180975</v>
      </c>
      <c r="DY11" s="301">
        <f t="shared" si="7"/>
        <v>0</v>
      </c>
      <c r="DZ11" s="301">
        <f t="shared" si="7"/>
        <v>9.1835797593902111</v>
      </c>
      <c r="EA11" s="301"/>
      <c r="EB11" s="301"/>
      <c r="EC11" s="301"/>
      <c r="ED11" s="301">
        <f t="shared" si="11"/>
        <v>9.1835797593902111</v>
      </c>
    </row>
    <row r="12" spans="1:134" ht="23.25">
      <c r="A12" s="72">
        <v>9</v>
      </c>
      <c r="B12" s="194" t="s">
        <v>281</v>
      </c>
      <c r="C12" s="154">
        <v>0</v>
      </c>
      <c r="D12" s="154">
        <v>0</v>
      </c>
      <c r="E12" s="154">
        <v>0</v>
      </c>
      <c r="F12" s="154">
        <v>0</v>
      </c>
      <c r="G12" s="154"/>
      <c r="H12" s="154"/>
      <c r="I12" s="154"/>
      <c r="J12" s="154"/>
      <c r="K12" s="154"/>
      <c r="L12" s="154"/>
      <c r="M12" s="154">
        <v>0</v>
      </c>
      <c r="N12" s="158">
        <v>4363</v>
      </c>
      <c r="O12" s="158">
        <v>4499</v>
      </c>
      <c r="P12" s="159">
        <v>1951</v>
      </c>
      <c r="Q12" s="159">
        <v>1629</v>
      </c>
      <c r="R12" s="159">
        <v>4098</v>
      </c>
      <c r="S12" s="159">
        <v>1183</v>
      </c>
      <c r="T12" s="159"/>
      <c r="U12" s="158">
        <v>8862</v>
      </c>
      <c r="V12" s="159"/>
      <c r="W12" s="159"/>
      <c r="X12" s="158">
        <f t="shared" si="0"/>
        <v>8862</v>
      </c>
      <c r="Y12" s="298">
        <f t="shared" si="1"/>
        <v>0</v>
      </c>
      <c r="Z12" s="298">
        <f t="shared" si="1"/>
        <v>0</v>
      </c>
      <c r="AA12" s="298">
        <f t="shared" si="1"/>
        <v>0</v>
      </c>
      <c r="AB12" s="298">
        <f t="shared" si="1"/>
        <v>0</v>
      </c>
      <c r="AC12" s="298">
        <f t="shared" si="1"/>
        <v>0</v>
      </c>
      <c r="AD12" s="298">
        <f t="shared" si="1"/>
        <v>0</v>
      </c>
      <c r="AE12" s="298"/>
      <c r="AF12" s="298">
        <f t="shared" si="13"/>
        <v>0</v>
      </c>
      <c r="AG12" s="298"/>
      <c r="AH12" s="298"/>
      <c r="AI12" s="298">
        <f t="shared" si="8"/>
        <v>0</v>
      </c>
      <c r="AJ12" s="155"/>
      <c r="AK12" s="155">
        <v>1</v>
      </c>
      <c r="AL12" s="155"/>
      <c r="AM12" s="155">
        <v>1</v>
      </c>
      <c r="AN12" s="155"/>
      <c r="AO12" s="155"/>
      <c r="AP12" s="155"/>
      <c r="AQ12" s="155">
        <v>1</v>
      </c>
      <c r="AR12" s="155"/>
      <c r="AS12" s="155"/>
      <c r="AT12" s="155">
        <v>1</v>
      </c>
      <c r="AU12" s="160">
        <v>4578</v>
      </c>
      <c r="AV12" s="160">
        <v>4733</v>
      </c>
      <c r="AW12" s="155">
        <v>2154</v>
      </c>
      <c r="AX12" s="161">
        <v>1699</v>
      </c>
      <c r="AY12" s="155">
        <v>4238</v>
      </c>
      <c r="AZ12" s="155">
        <v>1220</v>
      </c>
      <c r="BA12" s="155"/>
      <c r="BB12" s="160">
        <v>9311</v>
      </c>
      <c r="BC12" s="155"/>
      <c r="BD12" s="155"/>
      <c r="BE12" s="160">
        <f t="shared" si="2"/>
        <v>9311</v>
      </c>
      <c r="BF12" s="299">
        <f t="shared" si="3"/>
        <v>0</v>
      </c>
      <c r="BG12" s="299">
        <f t="shared" si="3"/>
        <v>21.128248468201985</v>
      </c>
      <c r="BH12" s="299">
        <f t="shared" si="3"/>
        <v>0</v>
      </c>
      <c r="BI12" s="299">
        <f t="shared" si="3"/>
        <v>58.858151854031782</v>
      </c>
      <c r="BJ12" s="299">
        <f t="shared" si="3"/>
        <v>0</v>
      </c>
      <c r="BK12" s="299">
        <f t="shared" si="3"/>
        <v>0</v>
      </c>
      <c r="BL12" s="299"/>
      <c r="BM12" s="299">
        <f t="shared" si="14"/>
        <v>10.739984964021051</v>
      </c>
      <c r="BN12" s="299"/>
      <c r="BO12" s="299"/>
      <c r="BP12" s="299">
        <f t="shared" si="4"/>
        <v>0.1073998496402105</v>
      </c>
      <c r="BQ12" s="156">
        <v>1</v>
      </c>
      <c r="BR12" s="156"/>
      <c r="BS12" s="156"/>
      <c r="BT12" s="156">
        <v>1</v>
      </c>
      <c r="BU12" s="156"/>
      <c r="BV12" s="156"/>
      <c r="BW12" s="156"/>
      <c r="BX12" s="156">
        <v>1</v>
      </c>
      <c r="BY12" s="156"/>
      <c r="BZ12" s="156"/>
      <c r="CA12" s="156">
        <v>1</v>
      </c>
      <c r="CB12" s="295">
        <v>4739</v>
      </c>
      <c r="CC12" s="295">
        <v>4910</v>
      </c>
      <c r="CD12" s="28">
        <v>2336</v>
      </c>
      <c r="CE12" s="28">
        <v>1761</v>
      </c>
      <c r="CF12" s="28">
        <v>4321</v>
      </c>
      <c r="CG12" s="28">
        <v>1231</v>
      </c>
      <c r="CH12" s="295"/>
      <c r="CI12" s="295">
        <v>9649</v>
      </c>
      <c r="CJ12" s="295"/>
      <c r="CK12" s="295"/>
      <c r="CL12" s="28">
        <f t="shared" si="5"/>
        <v>9649</v>
      </c>
      <c r="CM12" s="300">
        <f t="shared" si="12"/>
        <v>21.101498206372653</v>
      </c>
      <c r="CN12" s="300">
        <f t="shared" si="6"/>
        <v>0</v>
      </c>
      <c r="CO12" s="300">
        <f t="shared" si="6"/>
        <v>0</v>
      </c>
      <c r="CP12" s="300">
        <f t="shared" si="6"/>
        <v>56.785917092561043</v>
      </c>
      <c r="CQ12" s="300">
        <f t="shared" si="6"/>
        <v>0</v>
      </c>
      <c r="CR12" s="300">
        <f t="shared" si="6"/>
        <v>0</v>
      </c>
      <c r="CS12" s="300"/>
      <c r="CT12" s="300">
        <f t="shared" si="15"/>
        <v>10.36376826614157</v>
      </c>
      <c r="CU12" s="300"/>
      <c r="CV12" s="300"/>
      <c r="CW12" s="300">
        <f t="shared" si="6"/>
        <v>10.36376826614157</v>
      </c>
      <c r="CX12" s="157"/>
      <c r="CY12" s="157"/>
      <c r="CZ12" s="157"/>
      <c r="DA12" s="157"/>
      <c r="DB12" s="157"/>
      <c r="DC12" s="157"/>
      <c r="DD12" s="157"/>
      <c r="DE12" s="157"/>
      <c r="DF12" s="157"/>
      <c r="DG12" s="157"/>
      <c r="DH12" s="157">
        <v>0</v>
      </c>
      <c r="DI12" s="162">
        <v>5023</v>
      </c>
      <c r="DJ12" s="162">
        <v>5257</v>
      </c>
      <c r="DK12" s="163">
        <v>2554</v>
      </c>
      <c r="DL12" s="163">
        <v>1888</v>
      </c>
      <c r="DM12" s="163">
        <v>4540</v>
      </c>
      <c r="DN12" s="163">
        <v>1298</v>
      </c>
      <c r="DO12" s="163"/>
      <c r="DP12" s="162">
        <v>10280</v>
      </c>
      <c r="DQ12" s="163"/>
      <c r="DR12" s="163"/>
      <c r="DS12" s="162">
        <f>SUM(DO12:DR12)</f>
        <v>10280</v>
      </c>
      <c r="DT12" s="301">
        <f t="shared" si="7"/>
        <v>0</v>
      </c>
      <c r="DU12" s="301">
        <f t="shared" si="7"/>
        <v>0</v>
      </c>
      <c r="DV12" s="301">
        <f t="shared" si="7"/>
        <v>0</v>
      </c>
      <c r="DW12" s="301">
        <f t="shared" si="7"/>
        <v>0</v>
      </c>
      <c r="DX12" s="301">
        <f t="shared" si="7"/>
        <v>0</v>
      </c>
      <c r="DY12" s="301">
        <f t="shared" si="7"/>
        <v>0</v>
      </c>
      <c r="DZ12" s="301"/>
      <c r="EA12" s="301">
        <f t="shared" si="16"/>
        <v>0</v>
      </c>
      <c r="EB12" s="301"/>
      <c r="EC12" s="301"/>
      <c r="ED12" s="301">
        <f t="shared" si="11"/>
        <v>0</v>
      </c>
    </row>
    <row r="13" spans="1:134" ht="23.25">
      <c r="A13" s="72">
        <v>10</v>
      </c>
      <c r="B13" s="194" t="s">
        <v>282</v>
      </c>
      <c r="C13" s="154">
        <v>1</v>
      </c>
      <c r="D13" s="154">
        <v>2</v>
      </c>
      <c r="E13" s="154">
        <v>0</v>
      </c>
      <c r="F13" s="154">
        <v>1</v>
      </c>
      <c r="G13" s="154">
        <v>2</v>
      </c>
      <c r="H13" s="154"/>
      <c r="I13" s="154"/>
      <c r="J13" s="154"/>
      <c r="K13" s="154"/>
      <c r="L13" s="154">
        <v>3</v>
      </c>
      <c r="M13" s="154">
        <v>3</v>
      </c>
      <c r="N13" s="158">
        <v>12656</v>
      </c>
      <c r="O13" s="158">
        <v>12286</v>
      </c>
      <c r="P13" s="159">
        <v>6762</v>
      </c>
      <c r="Q13" s="159">
        <v>4658</v>
      </c>
      <c r="R13" s="159">
        <v>11399</v>
      </c>
      <c r="S13" s="159">
        <v>2123</v>
      </c>
      <c r="T13" s="159"/>
      <c r="U13" s="159"/>
      <c r="V13" s="159"/>
      <c r="W13" s="158">
        <v>24942</v>
      </c>
      <c r="X13" s="158">
        <f t="shared" si="0"/>
        <v>24942</v>
      </c>
      <c r="Y13" s="298">
        <f t="shared" si="1"/>
        <v>7.9013906447534774</v>
      </c>
      <c r="Z13" s="298">
        <f t="shared" si="1"/>
        <v>16.278691193228063</v>
      </c>
      <c r="AA13" s="298">
        <f t="shared" si="1"/>
        <v>0</v>
      </c>
      <c r="AB13" s="298">
        <f t="shared" si="1"/>
        <v>21.468441391155004</v>
      </c>
      <c r="AC13" s="298">
        <f t="shared" si="1"/>
        <v>17.545398719185894</v>
      </c>
      <c r="AD13" s="298">
        <f t="shared" si="1"/>
        <v>0</v>
      </c>
      <c r="AE13" s="298"/>
      <c r="AF13" s="298"/>
      <c r="AG13" s="298"/>
      <c r="AH13" s="298">
        <f t="shared" si="8"/>
        <v>12.027904738994467</v>
      </c>
      <c r="AI13" s="298">
        <f t="shared" si="8"/>
        <v>12.027904738994467</v>
      </c>
      <c r="AJ13" s="155">
        <v>1</v>
      </c>
      <c r="AK13" s="155">
        <v>2</v>
      </c>
      <c r="AL13" s="155"/>
      <c r="AM13" s="155">
        <v>1</v>
      </c>
      <c r="AN13" s="155">
        <v>2</v>
      </c>
      <c r="AO13" s="155"/>
      <c r="AP13" s="155"/>
      <c r="AQ13" s="155"/>
      <c r="AR13" s="155"/>
      <c r="AS13" s="155">
        <v>3</v>
      </c>
      <c r="AT13" s="155">
        <v>3</v>
      </c>
      <c r="AU13" s="160">
        <v>13514</v>
      </c>
      <c r="AV13" s="160">
        <v>13153</v>
      </c>
      <c r="AW13" s="155">
        <v>7517</v>
      </c>
      <c r="AX13" s="155">
        <v>4861</v>
      </c>
      <c r="AY13" s="155">
        <v>12004</v>
      </c>
      <c r="AZ13" s="155">
        <v>2285</v>
      </c>
      <c r="BA13" s="155"/>
      <c r="BB13" s="155"/>
      <c r="BC13" s="155"/>
      <c r="BD13" s="160">
        <v>26667</v>
      </c>
      <c r="BE13" s="160">
        <f t="shared" si="2"/>
        <v>26667</v>
      </c>
      <c r="BF13" s="299">
        <f t="shared" si="3"/>
        <v>7.3997336095900543</v>
      </c>
      <c r="BG13" s="299">
        <f t="shared" si="3"/>
        <v>15.20565650421957</v>
      </c>
      <c r="BH13" s="299">
        <f t="shared" si="3"/>
        <v>0</v>
      </c>
      <c r="BI13" s="299">
        <f t="shared" si="3"/>
        <v>20.571898786257972</v>
      </c>
      <c r="BJ13" s="299">
        <f t="shared" si="3"/>
        <v>16.661112962345886</v>
      </c>
      <c r="BK13" s="299">
        <f t="shared" si="3"/>
        <v>0</v>
      </c>
      <c r="BL13" s="299"/>
      <c r="BM13" s="299"/>
      <c r="BN13" s="299"/>
      <c r="BO13" s="299">
        <f t="shared" si="9"/>
        <v>11.24985937675779</v>
      </c>
      <c r="BP13" s="299">
        <f t="shared" si="4"/>
        <v>0.11249859376757791</v>
      </c>
      <c r="BQ13" s="156">
        <v>2</v>
      </c>
      <c r="BR13" s="156">
        <v>2</v>
      </c>
      <c r="BS13" s="156"/>
      <c r="BT13" s="156">
        <v>2</v>
      </c>
      <c r="BU13" s="156">
        <v>2</v>
      </c>
      <c r="BV13" s="156"/>
      <c r="BW13" s="156"/>
      <c r="BX13" s="156"/>
      <c r="BY13" s="156"/>
      <c r="BZ13" s="156">
        <v>4</v>
      </c>
      <c r="CA13" s="156">
        <v>4</v>
      </c>
      <c r="CB13" s="295">
        <v>13983</v>
      </c>
      <c r="CC13" s="295">
        <v>13660</v>
      </c>
      <c r="CD13" s="28">
        <v>8065</v>
      </c>
      <c r="CE13" s="28">
        <v>5006</v>
      </c>
      <c r="CF13" s="28">
        <v>12254</v>
      </c>
      <c r="CG13" s="28">
        <v>2318</v>
      </c>
      <c r="CH13" s="295"/>
      <c r="CI13" s="295"/>
      <c r="CJ13" s="295"/>
      <c r="CK13" s="295">
        <v>27643</v>
      </c>
      <c r="CL13" s="28">
        <f t="shared" si="5"/>
        <v>27643</v>
      </c>
      <c r="CM13" s="300">
        <f t="shared" si="12"/>
        <v>14.303082314238718</v>
      </c>
      <c r="CN13" s="300">
        <f t="shared" si="6"/>
        <v>14.641288433382138</v>
      </c>
      <c r="CO13" s="300">
        <f t="shared" si="6"/>
        <v>0</v>
      </c>
      <c r="CP13" s="300">
        <f t="shared" si="6"/>
        <v>39.952057530962847</v>
      </c>
      <c r="CQ13" s="300">
        <f t="shared" si="6"/>
        <v>16.321201240411295</v>
      </c>
      <c r="CR13" s="300">
        <f t="shared" si="6"/>
        <v>0</v>
      </c>
      <c r="CS13" s="300"/>
      <c r="CT13" s="300"/>
      <c r="CU13" s="300"/>
      <c r="CV13" s="300">
        <f t="shared" si="10"/>
        <v>14.47020945628188</v>
      </c>
      <c r="CW13" s="300">
        <f t="shared" si="6"/>
        <v>14.47020945628188</v>
      </c>
      <c r="CX13" s="157">
        <v>1</v>
      </c>
      <c r="CY13" s="157">
        <v>2</v>
      </c>
      <c r="CZ13" s="157"/>
      <c r="DA13" s="157">
        <v>2</v>
      </c>
      <c r="DB13" s="157">
        <v>1</v>
      </c>
      <c r="DC13" s="157"/>
      <c r="DD13" s="157"/>
      <c r="DE13" s="157"/>
      <c r="DF13" s="157"/>
      <c r="DG13" s="157">
        <v>3</v>
      </c>
      <c r="DH13" s="157">
        <v>3</v>
      </c>
      <c r="DI13" s="162">
        <v>14825</v>
      </c>
      <c r="DJ13" s="162">
        <v>14635</v>
      </c>
      <c r="DK13" s="163">
        <v>8866</v>
      </c>
      <c r="DL13" s="163">
        <v>5396</v>
      </c>
      <c r="DM13" s="163">
        <v>12739</v>
      </c>
      <c r="DN13" s="163">
        <v>2459</v>
      </c>
      <c r="DO13" s="163"/>
      <c r="DP13" s="163"/>
      <c r="DQ13" s="163"/>
      <c r="DR13" s="162">
        <v>29460</v>
      </c>
      <c r="DS13" s="162">
        <f>SUM(DO13:DR13)</f>
        <v>29460</v>
      </c>
      <c r="DT13" s="301">
        <f t="shared" si="7"/>
        <v>6.7453625632377738</v>
      </c>
      <c r="DU13" s="301">
        <f t="shared" si="7"/>
        <v>13.665869490946362</v>
      </c>
      <c r="DV13" s="301">
        <f t="shared" si="7"/>
        <v>0</v>
      </c>
      <c r="DW13" s="301">
        <f t="shared" si="7"/>
        <v>37.064492216456635</v>
      </c>
      <c r="DX13" s="301">
        <f t="shared" si="7"/>
        <v>7.8499097260381507</v>
      </c>
      <c r="DY13" s="301">
        <f t="shared" si="7"/>
        <v>0</v>
      </c>
      <c r="DZ13" s="301"/>
      <c r="EA13" s="301"/>
      <c r="EB13" s="301"/>
      <c r="EC13" s="301">
        <f t="shared" si="11"/>
        <v>10.183299389002036</v>
      </c>
      <c r="ED13" s="301">
        <f t="shared" si="11"/>
        <v>10.183299389002036</v>
      </c>
    </row>
    <row r="14" spans="1:134" ht="23.25">
      <c r="A14" s="72">
        <v>11</v>
      </c>
      <c r="B14" s="194" t="s">
        <v>283</v>
      </c>
      <c r="C14" s="154">
        <v>0</v>
      </c>
      <c r="D14" s="154">
        <v>3</v>
      </c>
      <c r="E14" s="154">
        <v>1</v>
      </c>
      <c r="F14" s="154">
        <v>1</v>
      </c>
      <c r="G14" s="154">
        <v>1</v>
      </c>
      <c r="H14" s="154"/>
      <c r="I14" s="154">
        <v>3</v>
      </c>
      <c r="J14" s="154"/>
      <c r="K14" s="154"/>
      <c r="L14" s="154"/>
      <c r="M14" s="154">
        <v>3</v>
      </c>
      <c r="N14" s="158">
        <v>25079</v>
      </c>
      <c r="O14" s="158">
        <v>23823</v>
      </c>
      <c r="P14" s="159">
        <v>12903</v>
      </c>
      <c r="Q14" s="159">
        <v>6115</v>
      </c>
      <c r="R14" s="159">
        <v>24179</v>
      </c>
      <c r="S14" s="159">
        <v>5705</v>
      </c>
      <c r="T14" s="158">
        <v>48902</v>
      </c>
      <c r="U14" s="159"/>
      <c r="V14" s="159"/>
      <c r="W14" s="159"/>
      <c r="X14" s="158">
        <f t="shared" si="0"/>
        <v>48902</v>
      </c>
      <c r="Y14" s="298">
        <f t="shared" si="1"/>
        <v>0</v>
      </c>
      <c r="Z14" s="298">
        <f t="shared" si="1"/>
        <v>12.59287243420224</v>
      </c>
      <c r="AA14" s="298">
        <f t="shared" si="1"/>
        <v>7.7501356273734787</v>
      </c>
      <c r="AB14" s="298">
        <f t="shared" si="1"/>
        <v>16.353229762878168</v>
      </c>
      <c r="AC14" s="298">
        <f t="shared" si="1"/>
        <v>4.1358203399644324</v>
      </c>
      <c r="AD14" s="298">
        <f t="shared" si="1"/>
        <v>0</v>
      </c>
      <c r="AE14" s="298">
        <f t="shared" si="1"/>
        <v>6.1347184164246862</v>
      </c>
      <c r="AF14" s="298"/>
      <c r="AG14" s="298"/>
      <c r="AH14" s="298"/>
      <c r="AI14" s="298">
        <f t="shared" si="8"/>
        <v>6.1347184164246862</v>
      </c>
      <c r="AJ14" s="155">
        <v>1</v>
      </c>
      <c r="AK14" s="155">
        <v>4</v>
      </c>
      <c r="AL14" s="155">
        <v>1</v>
      </c>
      <c r="AM14" s="155">
        <v>1</v>
      </c>
      <c r="AN14" s="155">
        <v>3</v>
      </c>
      <c r="AO14" s="155"/>
      <c r="AP14" s="155">
        <v>5</v>
      </c>
      <c r="AQ14" s="155"/>
      <c r="AR14" s="155"/>
      <c r="AS14" s="155"/>
      <c r="AT14" s="155">
        <v>5</v>
      </c>
      <c r="AU14" s="160">
        <v>26867</v>
      </c>
      <c r="AV14" s="160">
        <v>25663</v>
      </c>
      <c r="AW14" s="155">
        <v>13980</v>
      </c>
      <c r="AX14" s="155">
        <v>6481</v>
      </c>
      <c r="AY14" s="155">
        <v>25821</v>
      </c>
      <c r="AZ14" s="155">
        <v>6248</v>
      </c>
      <c r="BA14" s="160">
        <v>52530</v>
      </c>
      <c r="BB14" s="155"/>
      <c r="BC14" s="155"/>
      <c r="BD14" s="155"/>
      <c r="BE14" s="160">
        <f t="shared" si="2"/>
        <v>52530</v>
      </c>
      <c r="BF14" s="299">
        <f t="shared" si="3"/>
        <v>3.7220381881118101</v>
      </c>
      <c r="BG14" s="299">
        <f t="shared" si="3"/>
        <v>15.586642247593812</v>
      </c>
      <c r="BH14" s="299">
        <f t="shared" si="3"/>
        <v>7.1530758226037197</v>
      </c>
      <c r="BI14" s="299">
        <f t="shared" si="3"/>
        <v>15.429717636167258</v>
      </c>
      <c r="BJ14" s="299">
        <f t="shared" si="3"/>
        <v>11.618450098756826</v>
      </c>
      <c r="BK14" s="299">
        <f t="shared" si="3"/>
        <v>0</v>
      </c>
      <c r="BL14" s="299">
        <f t="shared" si="3"/>
        <v>9.5183704549781076</v>
      </c>
      <c r="BM14" s="299"/>
      <c r="BN14" s="299"/>
      <c r="BO14" s="299"/>
      <c r="BP14" s="299">
        <f t="shared" si="4"/>
        <v>9.5183704549781076E-2</v>
      </c>
      <c r="BQ14" s="156">
        <v>1</v>
      </c>
      <c r="BR14" s="156">
        <v>2</v>
      </c>
      <c r="BS14" s="156"/>
      <c r="BT14" s="156">
        <v>2</v>
      </c>
      <c r="BU14" s="156">
        <v>1</v>
      </c>
      <c r="BV14" s="156"/>
      <c r="BW14" s="156">
        <v>3</v>
      </c>
      <c r="BX14" s="156"/>
      <c r="BY14" s="156"/>
      <c r="BZ14" s="156"/>
      <c r="CA14" s="156">
        <v>3</v>
      </c>
      <c r="CB14" s="295">
        <v>27937</v>
      </c>
      <c r="CC14" s="295">
        <v>26926</v>
      </c>
      <c r="CD14" s="28">
        <v>14899</v>
      </c>
      <c r="CE14" s="28">
        <v>6738</v>
      </c>
      <c r="CF14" s="28">
        <v>26696</v>
      </c>
      <c r="CG14" s="28">
        <v>6531</v>
      </c>
      <c r="CH14" s="295">
        <v>54863</v>
      </c>
      <c r="CI14" s="295"/>
      <c r="CJ14" s="295"/>
      <c r="CK14" s="295"/>
      <c r="CL14" s="28">
        <f t="shared" si="5"/>
        <v>54863</v>
      </c>
      <c r="CM14" s="300">
        <f t="shared" si="12"/>
        <v>3.5794824068439706</v>
      </c>
      <c r="CN14" s="300">
        <f t="shared" si="6"/>
        <v>7.4277649855158581</v>
      </c>
      <c r="CO14" s="300">
        <f t="shared" si="6"/>
        <v>0</v>
      </c>
      <c r="CP14" s="300">
        <f t="shared" si="6"/>
        <v>29.682398337785692</v>
      </c>
      <c r="CQ14" s="300">
        <f t="shared" si="6"/>
        <v>3.7458795325142344</v>
      </c>
      <c r="CR14" s="300">
        <f t="shared" si="6"/>
        <v>0</v>
      </c>
      <c r="CS14" s="300">
        <f t="shared" si="6"/>
        <v>5.4681661593423616</v>
      </c>
      <c r="CT14" s="300"/>
      <c r="CU14" s="300"/>
      <c r="CV14" s="300"/>
      <c r="CW14" s="300">
        <f t="shared" si="6"/>
        <v>5.4681661593423616</v>
      </c>
      <c r="CX14" s="157">
        <v>2</v>
      </c>
      <c r="CY14" s="157">
        <v>2</v>
      </c>
      <c r="CZ14" s="157"/>
      <c r="DA14" s="157">
        <v>2</v>
      </c>
      <c r="DB14" s="157">
        <v>2</v>
      </c>
      <c r="DC14" s="157"/>
      <c r="DD14" s="157">
        <v>4</v>
      </c>
      <c r="DE14" s="157"/>
      <c r="DF14" s="157"/>
      <c r="DG14" s="157"/>
      <c r="DH14" s="157">
        <v>4</v>
      </c>
      <c r="DI14" s="162">
        <v>29600</v>
      </c>
      <c r="DJ14" s="162">
        <v>28446</v>
      </c>
      <c r="DK14" s="163">
        <v>15835</v>
      </c>
      <c r="DL14" s="163">
        <v>7144</v>
      </c>
      <c r="DM14" s="163">
        <v>27778</v>
      </c>
      <c r="DN14" s="163">
        <v>7288</v>
      </c>
      <c r="DO14" s="162">
        <v>58046</v>
      </c>
      <c r="DP14" s="163"/>
      <c r="DQ14" s="163"/>
      <c r="DR14" s="163"/>
      <c r="DS14" s="162">
        <v>58046</v>
      </c>
      <c r="DT14" s="301">
        <f t="shared" si="7"/>
        <v>6.756756756756757</v>
      </c>
      <c r="DU14" s="301">
        <f t="shared" si="7"/>
        <v>7.030865499542994</v>
      </c>
      <c r="DV14" s="301">
        <f t="shared" si="7"/>
        <v>0</v>
      </c>
      <c r="DW14" s="301">
        <f t="shared" si="7"/>
        <v>27.995520716685331</v>
      </c>
      <c r="DX14" s="301">
        <f t="shared" si="7"/>
        <v>7.1999424004607961</v>
      </c>
      <c r="DY14" s="301">
        <f t="shared" si="7"/>
        <v>0</v>
      </c>
      <c r="DZ14" s="301">
        <f t="shared" si="7"/>
        <v>6.8910863797677706</v>
      </c>
      <c r="EA14" s="301"/>
      <c r="EB14" s="301"/>
      <c r="EC14" s="301"/>
      <c r="ED14" s="301">
        <f t="shared" si="11"/>
        <v>6.8910863797677706</v>
      </c>
    </row>
    <row r="15" spans="1:134" ht="23.25">
      <c r="A15" s="72">
        <v>12</v>
      </c>
      <c r="B15" s="194" t="s">
        <v>284</v>
      </c>
      <c r="C15" s="154">
        <v>2</v>
      </c>
      <c r="D15" s="154">
        <v>2</v>
      </c>
      <c r="E15" s="154">
        <v>1</v>
      </c>
      <c r="F15" s="154">
        <v>1</v>
      </c>
      <c r="G15" s="154">
        <v>2</v>
      </c>
      <c r="H15" s="154"/>
      <c r="I15" s="154">
        <v>4</v>
      </c>
      <c r="J15" s="154"/>
      <c r="K15" s="154"/>
      <c r="L15" s="154"/>
      <c r="M15" s="154">
        <v>4</v>
      </c>
      <c r="N15" s="158">
        <v>26257</v>
      </c>
      <c r="O15" s="158">
        <v>23885</v>
      </c>
      <c r="P15" s="159">
        <v>15982</v>
      </c>
      <c r="Q15" s="159">
        <v>6803</v>
      </c>
      <c r="R15" s="159">
        <v>24644</v>
      </c>
      <c r="S15" s="159">
        <v>2677</v>
      </c>
      <c r="T15" s="158">
        <v>50142</v>
      </c>
      <c r="U15" s="159"/>
      <c r="V15" s="159"/>
      <c r="W15" s="158"/>
      <c r="X15" s="158">
        <f t="shared" si="0"/>
        <v>50142</v>
      </c>
      <c r="Y15" s="298">
        <f t="shared" si="1"/>
        <v>7.617016414670374</v>
      </c>
      <c r="Z15" s="298">
        <f t="shared" si="1"/>
        <v>8.3734561440234447</v>
      </c>
      <c r="AA15" s="298">
        <f t="shared" si="1"/>
        <v>6.2570391690651981</v>
      </c>
      <c r="AB15" s="298">
        <f t="shared" si="1"/>
        <v>14.699397324709686</v>
      </c>
      <c r="AC15" s="298">
        <f t="shared" si="1"/>
        <v>8.115565654926149</v>
      </c>
      <c r="AD15" s="298">
        <f t="shared" si="1"/>
        <v>0</v>
      </c>
      <c r="AE15" s="298">
        <f t="shared" si="1"/>
        <v>7.9773443420685259</v>
      </c>
      <c r="AF15" s="298"/>
      <c r="AG15" s="298"/>
      <c r="AH15" s="298"/>
      <c r="AI15" s="298">
        <f t="shared" si="8"/>
        <v>7.9773443420685259</v>
      </c>
      <c r="AJ15" s="155">
        <v>3</v>
      </c>
      <c r="AK15" s="155">
        <v>5</v>
      </c>
      <c r="AL15" s="155">
        <v>2</v>
      </c>
      <c r="AM15" s="155">
        <v>3</v>
      </c>
      <c r="AN15" s="155">
        <v>3</v>
      </c>
      <c r="AO15" s="155"/>
      <c r="AP15" s="155">
        <v>8</v>
      </c>
      <c r="AQ15" s="155"/>
      <c r="AR15" s="155"/>
      <c r="AS15" s="155"/>
      <c r="AT15" s="155">
        <v>8</v>
      </c>
      <c r="AU15" s="160">
        <v>28541</v>
      </c>
      <c r="AV15" s="160">
        <v>26356</v>
      </c>
      <c r="AW15" s="155">
        <v>17529</v>
      </c>
      <c r="AX15" s="155">
        <v>7372</v>
      </c>
      <c r="AY15" s="155">
        <v>26905</v>
      </c>
      <c r="AZ15" s="155">
        <v>3091</v>
      </c>
      <c r="BA15" s="160">
        <v>54897</v>
      </c>
      <c r="BB15" s="155"/>
      <c r="BC15" s="155"/>
      <c r="BD15" s="160"/>
      <c r="BE15" s="160">
        <f t="shared" si="2"/>
        <v>54897</v>
      </c>
      <c r="BF15" s="299">
        <f t="shared" si="3"/>
        <v>10.511194422059493</v>
      </c>
      <c r="BG15" s="299">
        <f t="shared" si="3"/>
        <v>18.971012293215967</v>
      </c>
      <c r="BH15" s="299">
        <f t="shared" si="3"/>
        <v>11.40966398539563</v>
      </c>
      <c r="BI15" s="299">
        <f t="shared" si="3"/>
        <v>40.694519804666307</v>
      </c>
      <c r="BJ15" s="299">
        <f t="shared" si="3"/>
        <v>11.150343802267237</v>
      </c>
      <c r="BK15" s="299">
        <f t="shared" si="3"/>
        <v>0</v>
      </c>
      <c r="BL15" s="299">
        <f t="shared" si="3"/>
        <v>14.572745323059548</v>
      </c>
      <c r="BM15" s="299"/>
      <c r="BN15" s="299"/>
      <c r="BO15" s="299"/>
      <c r="BP15" s="299">
        <f t="shared" si="4"/>
        <v>0.14572745323059547</v>
      </c>
      <c r="BQ15" s="156">
        <v>1</v>
      </c>
      <c r="BR15" s="156">
        <v>2</v>
      </c>
      <c r="BS15" s="156">
        <v>1</v>
      </c>
      <c r="BT15" s="156"/>
      <c r="BU15" s="156">
        <v>2</v>
      </c>
      <c r="BV15" s="156"/>
      <c r="BW15" s="156">
        <v>3</v>
      </c>
      <c r="BX15" s="156"/>
      <c r="BY15" s="156"/>
      <c r="BZ15" s="156"/>
      <c r="CA15" s="156">
        <v>3</v>
      </c>
      <c r="CB15" s="295">
        <v>30097</v>
      </c>
      <c r="CC15" s="295">
        <v>28105</v>
      </c>
      <c r="CD15" s="28">
        <v>18769</v>
      </c>
      <c r="CE15" s="28">
        <v>7783</v>
      </c>
      <c r="CF15" s="28">
        <v>28264</v>
      </c>
      <c r="CG15" s="28">
        <v>3386</v>
      </c>
      <c r="CH15" s="295">
        <v>58202</v>
      </c>
      <c r="CI15" s="295"/>
      <c r="CJ15" s="295"/>
      <c r="CK15" s="295"/>
      <c r="CL15" s="28">
        <f t="shared" si="5"/>
        <v>58202</v>
      </c>
      <c r="CM15" s="300">
        <f t="shared" si="12"/>
        <v>3.3225902913911685</v>
      </c>
      <c r="CN15" s="300">
        <f t="shared" si="6"/>
        <v>7.1161714997331433</v>
      </c>
      <c r="CO15" s="300">
        <f t="shared" si="6"/>
        <v>5.3279343598486868</v>
      </c>
      <c r="CP15" s="300">
        <f t="shared" si="6"/>
        <v>0</v>
      </c>
      <c r="CQ15" s="300">
        <f t="shared" si="6"/>
        <v>7.0761392584206053</v>
      </c>
      <c r="CR15" s="300">
        <f t="shared" si="6"/>
        <v>0</v>
      </c>
      <c r="CS15" s="300">
        <f t="shared" si="6"/>
        <v>5.1544620459778017</v>
      </c>
      <c r="CT15" s="300"/>
      <c r="CU15" s="300"/>
      <c r="CV15" s="300"/>
      <c r="CW15" s="300">
        <f t="shared" si="6"/>
        <v>5.1544620459778017</v>
      </c>
      <c r="CX15" s="157"/>
      <c r="CY15" s="157">
        <v>3</v>
      </c>
      <c r="CZ15" s="157"/>
      <c r="DA15" s="157">
        <v>2</v>
      </c>
      <c r="DB15" s="157">
        <v>1</v>
      </c>
      <c r="DC15" s="157"/>
      <c r="DD15" s="157">
        <v>3</v>
      </c>
      <c r="DE15" s="157"/>
      <c r="DF15" s="157"/>
      <c r="DG15" s="157"/>
      <c r="DH15" s="157">
        <v>3</v>
      </c>
      <c r="DI15" s="162">
        <v>31947</v>
      </c>
      <c r="DJ15" s="162">
        <v>29975</v>
      </c>
      <c r="DK15" s="163">
        <v>20015</v>
      </c>
      <c r="DL15" s="163">
        <v>8399</v>
      </c>
      <c r="DM15" s="163">
        <v>29664</v>
      </c>
      <c r="DN15" s="163">
        <v>3844</v>
      </c>
      <c r="DO15" s="162">
        <v>61922</v>
      </c>
      <c r="DP15" s="163"/>
      <c r="DQ15" s="163"/>
      <c r="DR15" s="162"/>
      <c r="DS15" s="162">
        <f>SUM(DO15:DR15)</f>
        <v>61922</v>
      </c>
      <c r="DT15" s="301">
        <f t="shared" si="7"/>
        <v>0</v>
      </c>
      <c r="DU15" s="301">
        <f t="shared" si="7"/>
        <v>10.008340283569641</v>
      </c>
      <c r="DV15" s="301">
        <f t="shared" si="7"/>
        <v>0</v>
      </c>
      <c r="DW15" s="301">
        <f t="shared" si="7"/>
        <v>23.812358614120729</v>
      </c>
      <c r="DX15" s="301">
        <f t="shared" si="7"/>
        <v>3.3710895361380797</v>
      </c>
      <c r="DY15" s="301">
        <f t="shared" si="7"/>
        <v>0</v>
      </c>
      <c r="DZ15" s="301">
        <f t="shared" si="7"/>
        <v>4.8448047543683987</v>
      </c>
      <c r="EA15" s="301"/>
      <c r="EB15" s="301"/>
      <c r="EC15" s="301"/>
      <c r="ED15" s="301">
        <f t="shared" si="11"/>
        <v>4.8448047543683987</v>
      </c>
    </row>
    <row r="16" spans="1:134" ht="23.25">
      <c r="A16" s="72">
        <v>13</v>
      </c>
      <c r="B16" s="194" t="s">
        <v>285</v>
      </c>
      <c r="C16" s="154">
        <v>1</v>
      </c>
      <c r="D16" s="154">
        <v>3</v>
      </c>
      <c r="E16" s="154">
        <v>0</v>
      </c>
      <c r="F16" s="154">
        <v>3</v>
      </c>
      <c r="G16" s="154">
        <v>1</v>
      </c>
      <c r="H16" s="154"/>
      <c r="I16" s="154"/>
      <c r="J16" s="154">
        <v>4</v>
      </c>
      <c r="K16" s="154"/>
      <c r="L16" s="154"/>
      <c r="M16" s="154">
        <v>4</v>
      </c>
      <c r="N16" s="158">
        <v>6100</v>
      </c>
      <c r="O16" s="158">
        <v>6129</v>
      </c>
      <c r="P16" s="159">
        <v>3248</v>
      </c>
      <c r="Q16" s="159">
        <v>2094</v>
      </c>
      <c r="R16" s="159">
        <v>5511</v>
      </c>
      <c r="S16" s="159">
        <v>1377</v>
      </c>
      <c r="T16" s="159"/>
      <c r="U16" s="158">
        <v>12229</v>
      </c>
      <c r="V16" s="159"/>
      <c r="W16" s="159"/>
      <c r="X16" s="158">
        <f t="shared" si="0"/>
        <v>12229</v>
      </c>
      <c r="Y16" s="298">
        <f t="shared" si="1"/>
        <v>16.393442622950818</v>
      </c>
      <c r="Z16" s="298">
        <f t="shared" si="1"/>
        <v>48.94762604013706</v>
      </c>
      <c r="AA16" s="298">
        <f t="shared" si="1"/>
        <v>0</v>
      </c>
      <c r="AB16" s="298">
        <f t="shared" si="1"/>
        <v>143.26647564469914</v>
      </c>
      <c r="AC16" s="298">
        <f t="shared" si="1"/>
        <v>18.145527127563057</v>
      </c>
      <c r="AD16" s="298">
        <f t="shared" si="1"/>
        <v>0</v>
      </c>
      <c r="AE16" s="298"/>
      <c r="AF16" s="298">
        <f t="shared" si="13"/>
        <v>32.709134025676676</v>
      </c>
      <c r="AG16" s="298"/>
      <c r="AH16" s="298"/>
      <c r="AI16" s="298">
        <f t="shared" si="8"/>
        <v>32.709134025676676</v>
      </c>
      <c r="AJ16" s="155"/>
      <c r="AK16" s="155">
        <v>2</v>
      </c>
      <c r="AL16" s="155"/>
      <c r="AM16" s="155">
        <v>1</v>
      </c>
      <c r="AN16" s="155">
        <v>1</v>
      </c>
      <c r="AO16" s="155"/>
      <c r="AP16" s="155"/>
      <c r="AQ16" s="155">
        <v>2</v>
      </c>
      <c r="AR16" s="155"/>
      <c r="AS16" s="155"/>
      <c r="AT16" s="155">
        <v>2</v>
      </c>
      <c r="AU16" s="160">
        <v>6624</v>
      </c>
      <c r="AV16" s="160">
        <v>6676</v>
      </c>
      <c r="AW16" s="155">
        <v>3686</v>
      </c>
      <c r="AX16" s="155">
        <v>2278</v>
      </c>
      <c r="AY16" s="155">
        <v>5887</v>
      </c>
      <c r="AZ16" s="155">
        <v>1449</v>
      </c>
      <c r="BA16" s="155"/>
      <c r="BB16" s="160">
        <v>13300</v>
      </c>
      <c r="BC16" s="155"/>
      <c r="BD16" s="155"/>
      <c r="BE16" s="160">
        <f t="shared" si="2"/>
        <v>13300</v>
      </c>
      <c r="BF16" s="299">
        <f t="shared" si="3"/>
        <v>0</v>
      </c>
      <c r="BG16" s="299">
        <f t="shared" si="3"/>
        <v>29.958058717795087</v>
      </c>
      <c r="BH16" s="299">
        <f t="shared" si="3"/>
        <v>0</v>
      </c>
      <c r="BI16" s="299">
        <f t="shared" si="3"/>
        <v>43.89815627743635</v>
      </c>
      <c r="BJ16" s="299">
        <f t="shared" si="3"/>
        <v>16.986580601324953</v>
      </c>
      <c r="BK16" s="299">
        <f t="shared" si="3"/>
        <v>0</v>
      </c>
      <c r="BL16" s="299"/>
      <c r="BM16" s="299">
        <f t="shared" si="14"/>
        <v>15.037593984962406</v>
      </c>
      <c r="BN16" s="299"/>
      <c r="BO16" s="299"/>
      <c r="BP16" s="299">
        <f t="shared" si="4"/>
        <v>0.15037593984962405</v>
      </c>
      <c r="BQ16" s="156"/>
      <c r="BR16" s="156">
        <v>1</v>
      </c>
      <c r="BS16" s="156"/>
      <c r="BT16" s="156"/>
      <c r="BU16" s="156">
        <v>1</v>
      </c>
      <c r="BV16" s="156"/>
      <c r="BW16" s="156"/>
      <c r="BX16" s="156">
        <v>1</v>
      </c>
      <c r="BY16" s="156"/>
      <c r="BZ16" s="156"/>
      <c r="CA16" s="156">
        <v>1</v>
      </c>
      <c r="CB16" s="295">
        <v>6976</v>
      </c>
      <c r="CC16" s="295">
        <v>7023</v>
      </c>
      <c r="CD16" s="28">
        <v>4046</v>
      </c>
      <c r="CE16" s="28">
        <v>2403</v>
      </c>
      <c r="CF16" s="28">
        <v>6072</v>
      </c>
      <c r="CG16" s="28">
        <v>1478</v>
      </c>
      <c r="CH16" s="295"/>
      <c r="CI16" s="295">
        <v>13999</v>
      </c>
      <c r="CJ16" s="295"/>
      <c r="CK16" s="295"/>
      <c r="CL16" s="28">
        <f t="shared" si="5"/>
        <v>13999</v>
      </c>
      <c r="CM16" s="300">
        <f t="shared" si="12"/>
        <v>0</v>
      </c>
      <c r="CN16" s="300">
        <f t="shared" si="6"/>
        <v>14.238929232521714</v>
      </c>
      <c r="CO16" s="300">
        <f t="shared" si="6"/>
        <v>0</v>
      </c>
      <c r="CP16" s="300">
        <f t="shared" si="6"/>
        <v>0</v>
      </c>
      <c r="CQ16" s="300">
        <f t="shared" si="6"/>
        <v>16.469038208168644</v>
      </c>
      <c r="CR16" s="300">
        <f t="shared" si="6"/>
        <v>0</v>
      </c>
      <c r="CS16" s="300"/>
      <c r="CT16" s="300">
        <f t="shared" si="15"/>
        <v>7.1433673833845273</v>
      </c>
      <c r="CU16" s="300"/>
      <c r="CV16" s="300"/>
      <c r="CW16" s="300">
        <f t="shared" si="6"/>
        <v>7.1433673833845273</v>
      </c>
      <c r="CX16" s="157"/>
      <c r="CY16" s="157">
        <v>5</v>
      </c>
      <c r="CZ16" s="157">
        <v>1</v>
      </c>
      <c r="DA16" s="157">
        <v>4</v>
      </c>
      <c r="DB16" s="157"/>
      <c r="DC16" s="157"/>
      <c r="DD16" s="157"/>
      <c r="DE16" s="157">
        <v>5</v>
      </c>
      <c r="DF16" s="157"/>
      <c r="DG16" s="157"/>
      <c r="DH16" s="157">
        <v>5</v>
      </c>
      <c r="DI16" s="162">
        <v>7816</v>
      </c>
      <c r="DJ16" s="162">
        <v>8038</v>
      </c>
      <c r="DK16" s="163">
        <v>4517</v>
      </c>
      <c r="DL16" s="163">
        <v>2996</v>
      </c>
      <c r="DM16" s="163">
        <v>6667</v>
      </c>
      <c r="DN16" s="163">
        <v>1674</v>
      </c>
      <c r="DO16" s="163"/>
      <c r="DP16" s="162">
        <v>15854</v>
      </c>
      <c r="DQ16" s="163"/>
      <c r="DR16" s="163"/>
      <c r="DS16" s="162">
        <f>SUM(DO16:DR16)</f>
        <v>15854</v>
      </c>
      <c r="DT16" s="301">
        <f t="shared" si="7"/>
        <v>0</v>
      </c>
      <c r="DU16" s="301">
        <f t="shared" si="7"/>
        <v>62.204528489674047</v>
      </c>
      <c r="DV16" s="301">
        <f t="shared" si="7"/>
        <v>22.138587558113791</v>
      </c>
      <c r="DW16" s="301">
        <f t="shared" si="7"/>
        <v>133.51134846461949</v>
      </c>
      <c r="DX16" s="301">
        <f t="shared" si="7"/>
        <v>0</v>
      </c>
      <c r="DY16" s="301">
        <f t="shared" si="7"/>
        <v>0</v>
      </c>
      <c r="DZ16" s="301"/>
      <c r="EA16" s="301">
        <f t="shared" si="16"/>
        <v>31.537782263151254</v>
      </c>
      <c r="EB16" s="301"/>
      <c r="EC16" s="301"/>
      <c r="ED16" s="301">
        <f t="shared" si="11"/>
        <v>31.537782263151254</v>
      </c>
    </row>
    <row r="17" spans="1:134" ht="23.25">
      <c r="A17" s="72">
        <v>14</v>
      </c>
      <c r="B17" s="194" t="s">
        <v>286</v>
      </c>
      <c r="C17" s="154">
        <v>0</v>
      </c>
      <c r="D17" s="154">
        <v>0</v>
      </c>
      <c r="E17" s="154">
        <v>0</v>
      </c>
      <c r="F17" s="154">
        <v>0</v>
      </c>
      <c r="G17" s="154"/>
      <c r="H17" s="154"/>
      <c r="I17" s="154"/>
      <c r="J17" s="154"/>
      <c r="K17" s="154"/>
      <c r="L17" s="154"/>
      <c r="M17" s="154">
        <v>0</v>
      </c>
      <c r="N17" s="158">
        <v>5597</v>
      </c>
      <c r="O17" s="158">
        <v>5185</v>
      </c>
      <c r="P17" s="159">
        <v>3224</v>
      </c>
      <c r="Q17" s="159">
        <v>1431</v>
      </c>
      <c r="R17" s="159">
        <v>5037</v>
      </c>
      <c r="S17" s="159">
        <v>1090</v>
      </c>
      <c r="T17" s="158">
        <v>10782</v>
      </c>
      <c r="U17" s="159"/>
      <c r="V17" s="159"/>
      <c r="W17" s="159"/>
      <c r="X17" s="158">
        <f t="shared" si="0"/>
        <v>10782</v>
      </c>
      <c r="Y17" s="298">
        <f t="shared" si="1"/>
        <v>0</v>
      </c>
      <c r="Z17" s="298">
        <f t="shared" si="1"/>
        <v>0</v>
      </c>
      <c r="AA17" s="298">
        <f t="shared" si="1"/>
        <v>0</v>
      </c>
      <c r="AB17" s="298">
        <f t="shared" si="1"/>
        <v>0</v>
      </c>
      <c r="AC17" s="298">
        <f t="shared" si="1"/>
        <v>0</v>
      </c>
      <c r="AD17" s="298">
        <f t="shared" si="1"/>
        <v>0</v>
      </c>
      <c r="AE17" s="298">
        <f t="shared" si="1"/>
        <v>0</v>
      </c>
      <c r="AF17" s="298"/>
      <c r="AG17" s="298"/>
      <c r="AH17" s="298"/>
      <c r="AI17" s="298">
        <f t="shared" si="8"/>
        <v>0</v>
      </c>
      <c r="AJ17" s="155"/>
      <c r="AK17" s="155"/>
      <c r="AL17" s="155"/>
      <c r="AM17" s="155"/>
      <c r="AN17" s="155"/>
      <c r="AO17" s="155"/>
      <c r="AP17" s="155"/>
      <c r="AQ17" s="155"/>
      <c r="AR17" s="155"/>
      <c r="AS17" s="155"/>
      <c r="AT17" s="155">
        <v>0</v>
      </c>
      <c r="AU17" s="160">
        <v>6075</v>
      </c>
      <c r="AV17" s="160">
        <v>5755</v>
      </c>
      <c r="AW17" s="155">
        <v>3571</v>
      </c>
      <c r="AX17" s="155">
        <v>1574</v>
      </c>
      <c r="AY17" s="155">
        <v>5489</v>
      </c>
      <c r="AZ17" s="155">
        <v>1196</v>
      </c>
      <c r="BA17" s="160">
        <v>11830</v>
      </c>
      <c r="BB17" s="155"/>
      <c r="BC17" s="155"/>
      <c r="BD17" s="155"/>
      <c r="BE17" s="160">
        <f t="shared" si="2"/>
        <v>11830</v>
      </c>
      <c r="BF17" s="299">
        <f t="shared" si="3"/>
        <v>0</v>
      </c>
      <c r="BG17" s="299">
        <f t="shared" si="3"/>
        <v>0</v>
      </c>
      <c r="BH17" s="299">
        <f t="shared" si="3"/>
        <v>0</v>
      </c>
      <c r="BI17" s="299">
        <f t="shared" si="3"/>
        <v>0</v>
      </c>
      <c r="BJ17" s="299">
        <f t="shared" si="3"/>
        <v>0</v>
      </c>
      <c r="BK17" s="299">
        <f t="shared" si="3"/>
        <v>0</v>
      </c>
      <c r="BL17" s="299">
        <f t="shared" si="3"/>
        <v>0</v>
      </c>
      <c r="BM17" s="299"/>
      <c r="BN17" s="299"/>
      <c r="BO17" s="299"/>
      <c r="BP17" s="299">
        <f t="shared" si="4"/>
        <v>0</v>
      </c>
      <c r="BQ17" s="156"/>
      <c r="BR17" s="156"/>
      <c r="BS17" s="156"/>
      <c r="BT17" s="156"/>
      <c r="BU17" s="156"/>
      <c r="BV17" s="156"/>
      <c r="BW17" s="156"/>
      <c r="BX17" s="156"/>
      <c r="BY17" s="156"/>
      <c r="BZ17" s="156"/>
      <c r="CA17" s="156">
        <v>0</v>
      </c>
      <c r="CB17" s="295">
        <v>6404</v>
      </c>
      <c r="CC17" s="295">
        <v>6139</v>
      </c>
      <c r="CD17" s="28">
        <v>3865</v>
      </c>
      <c r="CE17" s="28">
        <v>1678</v>
      </c>
      <c r="CF17" s="28">
        <v>5744</v>
      </c>
      <c r="CG17" s="28">
        <v>1256</v>
      </c>
      <c r="CH17" s="295">
        <v>12543</v>
      </c>
      <c r="CI17" s="295"/>
      <c r="CJ17" s="295"/>
      <c r="CK17" s="295"/>
      <c r="CL17" s="28">
        <f t="shared" si="5"/>
        <v>12543</v>
      </c>
      <c r="CM17" s="300">
        <f t="shared" si="12"/>
        <v>0</v>
      </c>
      <c r="CN17" s="300">
        <f t="shared" si="6"/>
        <v>0</v>
      </c>
      <c r="CO17" s="300">
        <f t="shared" si="6"/>
        <v>0</v>
      </c>
      <c r="CP17" s="300">
        <f t="shared" si="6"/>
        <v>0</v>
      </c>
      <c r="CQ17" s="300">
        <f t="shared" si="6"/>
        <v>0</v>
      </c>
      <c r="CR17" s="300">
        <f t="shared" si="6"/>
        <v>0</v>
      </c>
      <c r="CS17" s="300">
        <f t="shared" si="6"/>
        <v>0</v>
      </c>
      <c r="CT17" s="300"/>
      <c r="CU17" s="300"/>
      <c r="CV17" s="300"/>
      <c r="CW17" s="300">
        <f t="shared" si="6"/>
        <v>0</v>
      </c>
      <c r="CX17" s="157"/>
      <c r="CY17" s="157"/>
      <c r="CZ17" s="157"/>
      <c r="DA17" s="157"/>
      <c r="DB17" s="157"/>
      <c r="DC17" s="157"/>
      <c r="DD17" s="157"/>
      <c r="DE17" s="157"/>
      <c r="DF17" s="157"/>
      <c r="DG17" s="157"/>
      <c r="DH17" s="157">
        <v>0</v>
      </c>
      <c r="DI17" s="162">
        <v>7048</v>
      </c>
      <c r="DJ17" s="162">
        <v>6781</v>
      </c>
      <c r="DK17" s="163">
        <v>4174</v>
      </c>
      <c r="DL17" s="163">
        <v>1935</v>
      </c>
      <c r="DM17" s="163">
        <v>6221</v>
      </c>
      <c r="DN17" s="163">
        <v>1499</v>
      </c>
      <c r="DO17" s="162">
        <v>13829</v>
      </c>
      <c r="DP17" s="163"/>
      <c r="DQ17" s="163"/>
      <c r="DR17" s="163"/>
      <c r="DS17" s="162">
        <f>SUM(DO17:DR17)</f>
        <v>13829</v>
      </c>
      <c r="DT17" s="301">
        <f t="shared" si="7"/>
        <v>0</v>
      </c>
      <c r="DU17" s="301">
        <f t="shared" si="7"/>
        <v>0</v>
      </c>
      <c r="DV17" s="301">
        <f t="shared" si="7"/>
        <v>0</v>
      </c>
      <c r="DW17" s="301">
        <f t="shared" si="7"/>
        <v>0</v>
      </c>
      <c r="DX17" s="301">
        <f t="shared" si="7"/>
        <v>0</v>
      </c>
      <c r="DY17" s="301">
        <f t="shared" si="7"/>
        <v>0</v>
      </c>
      <c r="DZ17" s="301">
        <f t="shared" si="7"/>
        <v>0</v>
      </c>
      <c r="EA17" s="301"/>
      <c r="EB17" s="301"/>
      <c r="EC17" s="301"/>
      <c r="ED17" s="301">
        <f t="shared" si="11"/>
        <v>0</v>
      </c>
    </row>
    <row r="18" spans="1:134" ht="23.25">
      <c r="A18" s="72">
        <v>15</v>
      </c>
      <c r="B18" s="194" t="s">
        <v>287</v>
      </c>
      <c r="C18" s="154">
        <v>0</v>
      </c>
      <c r="D18" s="154">
        <v>1</v>
      </c>
      <c r="E18" s="154">
        <v>0</v>
      </c>
      <c r="F18" s="154">
        <v>1</v>
      </c>
      <c r="G18" s="154"/>
      <c r="H18" s="154"/>
      <c r="I18" s="154">
        <v>1</v>
      </c>
      <c r="J18" s="154"/>
      <c r="K18" s="154"/>
      <c r="L18" s="154"/>
      <c r="M18" s="154">
        <v>1</v>
      </c>
      <c r="N18" s="158">
        <v>14845</v>
      </c>
      <c r="O18" s="158">
        <v>14451</v>
      </c>
      <c r="P18" s="159">
        <v>8433</v>
      </c>
      <c r="Q18" s="159">
        <v>4393</v>
      </c>
      <c r="R18" s="159">
        <v>14065</v>
      </c>
      <c r="S18" s="159">
        <v>2405</v>
      </c>
      <c r="T18" s="158">
        <v>29296</v>
      </c>
      <c r="U18" s="159"/>
      <c r="V18" s="159"/>
      <c r="W18" s="159"/>
      <c r="X18" s="158">
        <f t="shared" si="0"/>
        <v>29296</v>
      </c>
      <c r="Y18" s="298">
        <f t="shared" si="1"/>
        <v>0</v>
      </c>
      <c r="Z18" s="298">
        <f t="shared" si="1"/>
        <v>6.9199363365857032</v>
      </c>
      <c r="AA18" s="298">
        <f t="shared" si="1"/>
        <v>0</v>
      </c>
      <c r="AB18" s="298">
        <f t="shared" si="1"/>
        <v>22.763487366264513</v>
      </c>
      <c r="AC18" s="298">
        <f t="shared" si="1"/>
        <v>0</v>
      </c>
      <c r="AD18" s="298">
        <f t="shared" si="1"/>
        <v>0</v>
      </c>
      <c r="AE18" s="298">
        <f t="shared" si="1"/>
        <v>3.4134352812670667</v>
      </c>
      <c r="AF18" s="298"/>
      <c r="AG18" s="298"/>
      <c r="AH18" s="298"/>
      <c r="AI18" s="298">
        <f t="shared" si="8"/>
        <v>3.4134352812670667</v>
      </c>
      <c r="AJ18" s="155"/>
      <c r="AK18" s="155">
        <v>1</v>
      </c>
      <c r="AL18" s="155"/>
      <c r="AM18" s="155">
        <v>1</v>
      </c>
      <c r="AN18" s="155"/>
      <c r="AO18" s="155"/>
      <c r="AP18" s="155">
        <v>1</v>
      </c>
      <c r="AQ18" s="155"/>
      <c r="AR18" s="155"/>
      <c r="AS18" s="155"/>
      <c r="AT18" s="155">
        <v>1</v>
      </c>
      <c r="AU18" s="160">
        <v>15970</v>
      </c>
      <c r="AV18" s="160">
        <v>15584</v>
      </c>
      <c r="AW18" s="155">
        <v>9214</v>
      </c>
      <c r="AX18" s="155">
        <v>4652</v>
      </c>
      <c r="AY18" s="155">
        <v>15010</v>
      </c>
      <c r="AZ18" s="155">
        <v>2678</v>
      </c>
      <c r="BA18" s="160">
        <v>31554</v>
      </c>
      <c r="BB18" s="155"/>
      <c r="BC18" s="155"/>
      <c r="BD18" s="155"/>
      <c r="BE18" s="160">
        <f t="shared" si="2"/>
        <v>31554</v>
      </c>
      <c r="BF18" s="299">
        <f t="shared" si="3"/>
        <v>0</v>
      </c>
      <c r="BG18" s="299">
        <f t="shared" si="3"/>
        <v>6.4168377823408624</v>
      </c>
      <c r="BH18" s="299">
        <f t="shared" si="3"/>
        <v>0</v>
      </c>
      <c r="BI18" s="299">
        <f t="shared" si="3"/>
        <v>21.496130696474633</v>
      </c>
      <c r="BJ18" s="299">
        <f t="shared" si="3"/>
        <v>0</v>
      </c>
      <c r="BK18" s="299">
        <f t="shared" si="3"/>
        <v>0</v>
      </c>
      <c r="BL18" s="299">
        <f t="shared" si="3"/>
        <v>3.1691703112125245</v>
      </c>
      <c r="BM18" s="299"/>
      <c r="BN18" s="299"/>
      <c r="BO18" s="299"/>
      <c r="BP18" s="299">
        <f t="shared" si="4"/>
        <v>3.1691703112125248E-2</v>
      </c>
      <c r="BQ18" s="156">
        <v>2</v>
      </c>
      <c r="BR18" s="156">
        <v>1</v>
      </c>
      <c r="BS18" s="156"/>
      <c r="BT18" s="156">
        <v>1</v>
      </c>
      <c r="BU18" s="156">
        <v>2</v>
      </c>
      <c r="BV18" s="156"/>
      <c r="BW18" s="156">
        <v>3</v>
      </c>
      <c r="BX18" s="156"/>
      <c r="BY18" s="156"/>
      <c r="BZ18" s="156"/>
      <c r="CA18" s="156">
        <v>3</v>
      </c>
      <c r="CB18" s="295">
        <v>16667</v>
      </c>
      <c r="CC18" s="295">
        <v>16364</v>
      </c>
      <c r="CD18" s="28">
        <v>9913</v>
      </c>
      <c r="CE18" s="28">
        <v>4825</v>
      </c>
      <c r="CF18" s="28">
        <v>15467</v>
      </c>
      <c r="CG18" s="28">
        <v>2826</v>
      </c>
      <c r="CH18" s="295">
        <v>33031</v>
      </c>
      <c r="CI18" s="295"/>
      <c r="CJ18" s="295"/>
      <c r="CK18" s="295"/>
      <c r="CL18" s="28">
        <f t="shared" si="5"/>
        <v>33031</v>
      </c>
      <c r="CM18" s="300">
        <f t="shared" si="12"/>
        <v>11.999760004799905</v>
      </c>
      <c r="CN18" s="300">
        <f t="shared" si="6"/>
        <v>6.1109753116597405</v>
      </c>
      <c r="CO18" s="300">
        <f t="shared" si="6"/>
        <v>0</v>
      </c>
      <c r="CP18" s="300">
        <f t="shared" si="6"/>
        <v>20.725388601036268</v>
      </c>
      <c r="CQ18" s="300">
        <f t="shared" si="6"/>
        <v>12.930755802676666</v>
      </c>
      <c r="CR18" s="300">
        <f t="shared" si="6"/>
        <v>0</v>
      </c>
      <c r="CS18" s="300">
        <f t="shared" si="6"/>
        <v>9.0823771608488997</v>
      </c>
      <c r="CT18" s="300"/>
      <c r="CU18" s="300"/>
      <c r="CV18" s="300"/>
      <c r="CW18" s="300">
        <f t="shared" si="6"/>
        <v>9.0823771608488997</v>
      </c>
      <c r="CX18" s="157">
        <v>1</v>
      </c>
      <c r="CY18" s="157"/>
      <c r="CZ18" s="157"/>
      <c r="DA18" s="157">
        <v>1</v>
      </c>
      <c r="DB18" s="157"/>
      <c r="DC18" s="157"/>
      <c r="DD18" s="157">
        <v>1</v>
      </c>
      <c r="DE18" s="157"/>
      <c r="DF18" s="157"/>
      <c r="DG18" s="157"/>
      <c r="DH18" s="157">
        <v>1</v>
      </c>
      <c r="DI18" s="162">
        <v>17821</v>
      </c>
      <c r="DJ18" s="162">
        <v>17531</v>
      </c>
      <c r="DK18" s="163">
        <v>10806</v>
      </c>
      <c r="DL18" s="163">
        <v>5184</v>
      </c>
      <c r="DM18" s="163">
        <v>16179</v>
      </c>
      <c r="DN18" s="163">
        <v>3183</v>
      </c>
      <c r="DO18" s="162">
        <v>35352</v>
      </c>
      <c r="DP18" s="163"/>
      <c r="DQ18" s="163"/>
      <c r="DR18" s="163"/>
      <c r="DS18" s="162">
        <f>SUM(DO18:DR18)</f>
        <v>35352</v>
      </c>
      <c r="DT18" s="301">
        <f t="shared" si="7"/>
        <v>5.6113573873520002</v>
      </c>
      <c r="DU18" s="301">
        <f t="shared" si="7"/>
        <v>0</v>
      </c>
      <c r="DV18" s="301">
        <f t="shared" si="7"/>
        <v>0</v>
      </c>
      <c r="DW18" s="301">
        <f t="shared" si="7"/>
        <v>19.290123456790123</v>
      </c>
      <c r="DX18" s="301">
        <f t="shared" si="7"/>
        <v>0</v>
      </c>
      <c r="DY18" s="301">
        <f t="shared" si="7"/>
        <v>0</v>
      </c>
      <c r="DZ18" s="301">
        <f t="shared" si="7"/>
        <v>2.8286942747227881</v>
      </c>
      <c r="EA18" s="301"/>
      <c r="EB18" s="301"/>
      <c r="EC18" s="301"/>
      <c r="ED18" s="301">
        <f t="shared" si="11"/>
        <v>2.8286942747227881</v>
      </c>
    </row>
    <row r="19" spans="1:134" ht="23.25">
      <c r="A19" s="72">
        <v>16</v>
      </c>
      <c r="B19" s="194" t="s">
        <v>288</v>
      </c>
      <c r="C19" s="154">
        <v>2</v>
      </c>
      <c r="D19" s="154">
        <v>0</v>
      </c>
      <c r="E19" s="154">
        <v>1</v>
      </c>
      <c r="F19" s="154">
        <v>0</v>
      </c>
      <c r="G19" s="154">
        <v>1</v>
      </c>
      <c r="H19" s="154"/>
      <c r="I19" s="154">
        <v>2</v>
      </c>
      <c r="J19" s="154"/>
      <c r="K19" s="154"/>
      <c r="L19" s="154"/>
      <c r="M19" s="154">
        <v>2</v>
      </c>
      <c r="N19" s="158">
        <v>17357</v>
      </c>
      <c r="O19" s="158">
        <v>16513</v>
      </c>
      <c r="P19" s="159">
        <v>8809</v>
      </c>
      <c r="Q19" s="159">
        <v>4268</v>
      </c>
      <c r="R19" s="159">
        <v>16940</v>
      </c>
      <c r="S19" s="159">
        <v>3853</v>
      </c>
      <c r="T19" s="158">
        <v>33870</v>
      </c>
      <c r="U19" s="159"/>
      <c r="V19" s="159"/>
      <c r="W19" s="159"/>
      <c r="X19" s="158">
        <f t="shared" si="0"/>
        <v>33870</v>
      </c>
      <c r="Y19" s="298">
        <f t="shared" si="1"/>
        <v>11.522728582128249</v>
      </c>
      <c r="Z19" s="298">
        <f t="shared" si="1"/>
        <v>0</v>
      </c>
      <c r="AA19" s="298">
        <f t="shared" si="1"/>
        <v>11.352026336701101</v>
      </c>
      <c r="AB19" s="298">
        <f t="shared" si="1"/>
        <v>0</v>
      </c>
      <c r="AC19" s="298">
        <f t="shared" si="1"/>
        <v>5.9031877213695401</v>
      </c>
      <c r="AD19" s="298">
        <f t="shared" si="1"/>
        <v>0</v>
      </c>
      <c r="AE19" s="298">
        <f t="shared" si="1"/>
        <v>5.9049306170652498</v>
      </c>
      <c r="AF19" s="298"/>
      <c r="AG19" s="298"/>
      <c r="AH19" s="298"/>
      <c r="AI19" s="298">
        <f t="shared" si="8"/>
        <v>5.9049306170652498</v>
      </c>
      <c r="AJ19" s="155">
        <v>1</v>
      </c>
      <c r="AK19" s="155">
        <v>1</v>
      </c>
      <c r="AL19" s="155">
        <v>1</v>
      </c>
      <c r="AM19" s="155"/>
      <c r="AN19" s="155">
        <v>1</v>
      </c>
      <c r="AO19" s="155"/>
      <c r="AP19" s="155">
        <v>2</v>
      </c>
      <c r="AQ19" s="155"/>
      <c r="AR19" s="155"/>
      <c r="AS19" s="155"/>
      <c r="AT19" s="155">
        <v>2</v>
      </c>
      <c r="AU19" s="160">
        <v>18614</v>
      </c>
      <c r="AV19" s="160">
        <v>17835</v>
      </c>
      <c r="AW19" s="155">
        <v>9533</v>
      </c>
      <c r="AX19" s="155">
        <v>4528</v>
      </c>
      <c r="AY19" s="155">
        <v>18192</v>
      </c>
      <c r="AZ19" s="155">
        <v>4196</v>
      </c>
      <c r="BA19" s="160">
        <v>36449</v>
      </c>
      <c r="BB19" s="155"/>
      <c r="BC19" s="155"/>
      <c r="BD19" s="155"/>
      <c r="BE19" s="160">
        <f t="shared" si="2"/>
        <v>36449</v>
      </c>
      <c r="BF19" s="299">
        <f t="shared" si="3"/>
        <v>5.3723004190394326</v>
      </c>
      <c r="BG19" s="299">
        <f t="shared" si="3"/>
        <v>5.6069526212503504</v>
      </c>
      <c r="BH19" s="299">
        <f t="shared" si="3"/>
        <v>10.48987726843596</v>
      </c>
      <c r="BI19" s="299">
        <f t="shared" si="3"/>
        <v>0</v>
      </c>
      <c r="BJ19" s="299">
        <f t="shared" si="3"/>
        <v>5.4969217238346522</v>
      </c>
      <c r="BK19" s="299">
        <f t="shared" si="3"/>
        <v>0</v>
      </c>
      <c r="BL19" s="299">
        <f t="shared" si="3"/>
        <v>5.4871189881752587</v>
      </c>
      <c r="BM19" s="299"/>
      <c r="BN19" s="299"/>
      <c r="BO19" s="299"/>
      <c r="BP19" s="299">
        <f t="shared" si="4"/>
        <v>5.4871189881752588E-2</v>
      </c>
      <c r="BQ19" s="156"/>
      <c r="BR19" s="156"/>
      <c r="BS19" s="156"/>
      <c r="BT19" s="156"/>
      <c r="BU19" s="156"/>
      <c r="BV19" s="156"/>
      <c r="BW19" s="156"/>
      <c r="BX19" s="156"/>
      <c r="BY19" s="156"/>
      <c r="BZ19" s="156"/>
      <c r="CA19" s="156">
        <v>0</v>
      </c>
      <c r="CB19" s="295">
        <v>19563</v>
      </c>
      <c r="CC19" s="295">
        <v>18901</v>
      </c>
      <c r="CD19" s="28">
        <v>10147</v>
      </c>
      <c r="CE19" s="28">
        <v>4753</v>
      </c>
      <c r="CF19" s="28">
        <v>19138</v>
      </c>
      <c r="CG19" s="28">
        <v>4424</v>
      </c>
      <c r="CH19" s="295">
        <v>38464</v>
      </c>
      <c r="CI19" s="295"/>
      <c r="CJ19" s="295"/>
      <c r="CK19" s="295"/>
      <c r="CL19" s="28">
        <f t="shared" si="5"/>
        <v>38464</v>
      </c>
      <c r="CM19" s="300">
        <f t="shared" si="12"/>
        <v>0</v>
      </c>
      <c r="CN19" s="300">
        <f t="shared" si="6"/>
        <v>0</v>
      </c>
      <c r="CO19" s="300">
        <f t="shared" si="6"/>
        <v>0</v>
      </c>
      <c r="CP19" s="300">
        <f t="shared" si="6"/>
        <v>0</v>
      </c>
      <c r="CQ19" s="300">
        <f t="shared" si="6"/>
        <v>0</v>
      </c>
      <c r="CR19" s="300">
        <f t="shared" si="6"/>
        <v>0</v>
      </c>
      <c r="CS19" s="300">
        <f t="shared" si="6"/>
        <v>0</v>
      </c>
      <c r="CT19" s="300"/>
      <c r="CU19" s="300"/>
      <c r="CV19" s="300"/>
      <c r="CW19" s="300">
        <f t="shared" si="6"/>
        <v>0</v>
      </c>
      <c r="CX19" s="157"/>
      <c r="CY19" s="157">
        <v>3</v>
      </c>
      <c r="CZ19" s="157">
        <v>1</v>
      </c>
      <c r="DA19" s="157">
        <v>1</v>
      </c>
      <c r="DB19" s="157">
        <v>1</v>
      </c>
      <c r="DC19" s="157"/>
      <c r="DD19" s="157">
        <v>3</v>
      </c>
      <c r="DE19" s="157"/>
      <c r="DF19" s="157"/>
      <c r="DG19" s="157"/>
      <c r="DH19" s="157">
        <v>3</v>
      </c>
      <c r="DI19" s="162">
        <v>20813</v>
      </c>
      <c r="DJ19" s="162">
        <v>20273</v>
      </c>
      <c r="DK19" s="163">
        <v>10711</v>
      </c>
      <c r="DL19" s="163">
        <v>5185</v>
      </c>
      <c r="DM19" s="163">
        <v>20292</v>
      </c>
      <c r="DN19" s="163">
        <v>4898</v>
      </c>
      <c r="DO19" s="162">
        <v>41086</v>
      </c>
      <c r="DP19" s="163"/>
      <c r="DQ19" s="163"/>
      <c r="DR19" s="163"/>
      <c r="DS19" s="162">
        <v>41086</v>
      </c>
      <c r="DT19" s="301">
        <f t="shared" si="7"/>
        <v>0</v>
      </c>
      <c r="DU19" s="301">
        <f t="shared" si="7"/>
        <v>14.798007201696839</v>
      </c>
      <c r="DV19" s="301">
        <f t="shared" si="7"/>
        <v>9.3361964335729617</v>
      </c>
      <c r="DW19" s="301">
        <f t="shared" si="7"/>
        <v>19.286403085824492</v>
      </c>
      <c r="DX19" s="301">
        <f t="shared" si="7"/>
        <v>4.9280504632367439</v>
      </c>
      <c r="DY19" s="301">
        <f t="shared" si="7"/>
        <v>0</v>
      </c>
      <c r="DZ19" s="301">
        <f t="shared" si="7"/>
        <v>7.3017572895876945</v>
      </c>
      <c r="EA19" s="301"/>
      <c r="EB19" s="301"/>
      <c r="EC19" s="301"/>
      <c r="ED19" s="301">
        <f t="shared" si="11"/>
        <v>7.3017572895876945</v>
      </c>
    </row>
    <row r="20" spans="1:134" ht="23.25">
      <c r="A20" s="72">
        <v>17</v>
      </c>
      <c r="B20" s="194" t="s">
        <v>289</v>
      </c>
      <c r="C20" s="154">
        <v>1</v>
      </c>
      <c r="D20" s="154">
        <v>1</v>
      </c>
      <c r="E20" s="154">
        <v>0</v>
      </c>
      <c r="F20" s="154">
        <v>2</v>
      </c>
      <c r="G20" s="154"/>
      <c r="H20" s="154"/>
      <c r="I20" s="154"/>
      <c r="J20" s="154"/>
      <c r="K20" s="154"/>
      <c r="L20" s="154">
        <v>2</v>
      </c>
      <c r="M20" s="154">
        <v>2</v>
      </c>
      <c r="N20" s="158">
        <v>6861</v>
      </c>
      <c r="O20" s="158">
        <v>6483</v>
      </c>
      <c r="P20" s="159">
        <v>3646</v>
      </c>
      <c r="Q20" s="159">
        <v>2039</v>
      </c>
      <c r="R20" s="159">
        <v>6989</v>
      </c>
      <c r="S20" s="159">
        <v>670</v>
      </c>
      <c r="T20" s="159"/>
      <c r="U20" s="159"/>
      <c r="V20" s="159"/>
      <c r="W20" s="158">
        <v>13344</v>
      </c>
      <c r="X20" s="158">
        <f t="shared" si="0"/>
        <v>13344</v>
      </c>
      <c r="Y20" s="298">
        <f t="shared" ref="Y20:AE23" si="17">C20/N20*100000</f>
        <v>14.575134819997084</v>
      </c>
      <c r="Z20" s="298">
        <f t="shared" si="17"/>
        <v>15.424957581366652</v>
      </c>
      <c r="AA20" s="298">
        <f t="shared" si="17"/>
        <v>0</v>
      </c>
      <c r="AB20" s="298">
        <f t="shared" si="17"/>
        <v>98.087297694948504</v>
      </c>
      <c r="AC20" s="298">
        <f t="shared" si="17"/>
        <v>0</v>
      </c>
      <c r="AD20" s="298">
        <f t="shared" si="17"/>
        <v>0</v>
      </c>
      <c r="AE20" s="298"/>
      <c r="AF20" s="298"/>
      <c r="AG20" s="298"/>
      <c r="AH20" s="298">
        <f t="shared" si="8"/>
        <v>14.988009592326138</v>
      </c>
      <c r="AI20" s="298">
        <f t="shared" si="8"/>
        <v>14.988009592326138</v>
      </c>
      <c r="AJ20" s="155">
        <v>2</v>
      </c>
      <c r="AK20" s="155">
        <v>1</v>
      </c>
      <c r="AL20" s="155">
        <v>2</v>
      </c>
      <c r="AM20" s="155"/>
      <c r="AN20" s="155">
        <v>1</v>
      </c>
      <c r="AO20" s="155"/>
      <c r="AP20" s="155"/>
      <c r="AQ20" s="155"/>
      <c r="AR20" s="155"/>
      <c r="AS20" s="155">
        <v>3</v>
      </c>
      <c r="AT20" s="155">
        <v>3</v>
      </c>
      <c r="AU20" s="160">
        <v>7162</v>
      </c>
      <c r="AV20" s="160">
        <v>6812</v>
      </c>
      <c r="AW20" s="155">
        <v>3857</v>
      </c>
      <c r="AX20" s="155">
        <v>2103</v>
      </c>
      <c r="AY20" s="155">
        <v>7279</v>
      </c>
      <c r="AZ20" s="155">
        <v>735</v>
      </c>
      <c r="BA20" s="155"/>
      <c r="BB20" s="155"/>
      <c r="BC20" s="155"/>
      <c r="BD20" s="160">
        <v>13974</v>
      </c>
      <c r="BE20" s="160">
        <f t="shared" si="2"/>
        <v>13974</v>
      </c>
      <c r="BF20" s="299">
        <f t="shared" ref="BF20:BL23" si="18">100000*AJ20/AU20</f>
        <v>27.925160569673274</v>
      </c>
      <c r="BG20" s="299">
        <f t="shared" si="18"/>
        <v>14.67997651203758</v>
      </c>
      <c r="BH20" s="299">
        <f t="shared" si="18"/>
        <v>51.853772361939328</v>
      </c>
      <c r="BI20" s="299">
        <f t="shared" si="18"/>
        <v>0</v>
      </c>
      <c r="BJ20" s="299">
        <f t="shared" si="18"/>
        <v>13.738150844896277</v>
      </c>
      <c r="BK20" s="299">
        <f t="shared" si="18"/>
        <v>0</v>
      </c>
      <c r="BL20" s="299"/>
      <c r="BM20" s="299"/>
      <c r="BN20" s="299"/>
      <c r="BO20" s="299">
        <f t="shared" si="9"/>
        <v>21.468441391155004</v>
      </c>
      <c r="BP20" s="299">
        <f t="shared" si="4"/>
        <v>0.21468441391155002</v>
      </c>
      <c r="BQ20" s="156"/>
      <c r="BR20" s="156"/>
      <c r="BS20" s="156"/>
      <c r="BT20" s="156"/>
      <c r="BU20" s="156"/>
      <c r="BV20" s="156"/>
      <c r="BW20" s="156"/>
      <c r="BX20" s="156"/>
      <c r="BY20" s="156"/>
      <c r="BZ20" s="156"/>
      <c r="CA20" s="156">
        <v>0</v>
      </c>
      <c r="CB20" s="295">
        <v>7336</v>
      </c>
      <c r="CC20" s="295">
        <v>6996</v>
      </c>
      <c r="CD20" s="28">
        <v>4042</v>
      </c>
      <c r="CE20" s="28">
        <v>2138</v>
      </c>
      <c r="CF20" s="28">
        <v>7388</v>
      </c>
      <c r="CG20" s="28">
        <v>764</v>
      </c>
      <c r="CH20" s="295"/>
      <c r="CI20" s="295"/>
      <c r="CJ20" s="295"/>
      <c r="CK20" s="295">
        <v>14332</v>
      </c>
      <c r="CL20" s="28">
        <f t="shared" si="5"/>
        <v>14332</v>
      </c>
      <c r="CM20" s="300">
        <f t="shared" si="12"/>
        <v>0</v>
      </c>
      <c r="CN20" s="300">
        <f t="shared" si="12"/>
        <v>0</v>
      </c>
      <c r="CO20" s="300">
        <f t="shared" si="12"/>
        <v>0</v>
      </c>
      <c r="CP20" s="300">
        <f t="shared" si="12"/>
        <v>0</v>
      </c>
      <c r="CQ20" s="300">
        <f t="shared" si="12"/>
        <v>0</v>
      </c>
      <c r="CR20" s="300">
        <f t="shared" si="12"/>
        <v>0</v>
      </c>
      <c r="CS20" s="300"/>
      <c r="CT20" s="300"/>
      <c r="CU20" s="300"/>
      <c r="CV20" s="300">
        <f t="shared" si="10"/>
        <v>0</v>
      </c>
      <c r="CW20" s="300">
        <f t="shared" si="10"/>
        <v>0</v>
      </c>
      <c r="CX20" s="157"/>
      <c r="CY20" s="157"/>
      <c r="CZ20" s="157"/>
      <c r="DA20" s="157"/>
      <c r="DB20" s="157"/>
      <c r="DC20" s="157"/>
      <c r="DD20" s="157"/>
      <c r="DE20" s="157"/>
      <c r="DF20" s="157"/>
      <c r="DG20" s="157"/>
      <c r="DH20" s="157">
        <v>0</v>
      </c>
      <c r="DI20" s="162">
        <v>7558</v>
      </c>
      <c r="DJ20" s="162">
        <v>7206</v>
      </c>
      <c r="DK20" s="163">
        <v>4213</v>
      </c>
      <c r="DL20" s="163">
        <v>2193</v>
      </c>
      <c r="DM20" s="163">
        <v>7547</v>
      </c>
      <c r="DN20" s="163">
        <v>811</v>
      </c>
      <c r="DO20" s="163"/>
      <c r="DP20" s="163"/>
      <c r="DQ20" s="163"/>
      <c r="DR20" s="162">
        <v>14764</v>
      </c>
      <c r="DS20" s="162">
        <f>SUM(DO20:DR20)</f>
        <v>14764</v>
      </c>
      <c r="DT20" s="301">
        <f t="shared" ref="DT20:DZ23" si="19">100000*CX20/DI20</f>
        <v>0</v>
      </c>
      <c r="DU20" s="301">
        <f t="shared" si="19"/>
        <v>0</v>
      </c>
      <c r="DV20" s="301">
        <f t="shared" si="19"/>
        <v>0</v>
      </c>
      <c r="DW20" s="301">
        <f t="shared" si="19"/>
        <v>0</v>
      </c>
      <c r="DX20" s="301">
        <f t="shared" si="19"/>
        <v>0</v>
      </c>
      <c r="DY20" s="301">
        <f t="shared" si="19"/>
        <v>0</v>
      </c>
      <c r="DZ20" s="301"/>
      <c r="EA20" s="301"/>
      <c r="EB20" s="301"/>
      <c r="EC20" s="301">
        <f t="shared" si="11"/>
        <v>0</v>
      </c>
      <c r="ED20" s="301">
        <f t="shared" si="11"/>
        <v>0</v>
      </c>
    </row>
    <row r="21" spans="1:134" ht="23.25">
      <c r="A21" s="72">
        <v>18</v>
      </c>
      <c r="B21" s="194" t="s">
        <v>290</v>
      </c>
      <c r="C21" s="154">
        <v>0</v>
      </c>
      <c r="D21" s="154">
        <v>0</v>
      </c>
      <c r="E21" s="154">
        <v>0</v>
      </c>
      <c r="F21" s="154">
        <v>0</v>
      </c>
      <c r="G21" s="154"/>
      <c r="H21" s="154"/>
      <c r="I21" s="154"/>
      <c r="J21" s="154"/>
      <c r="K21" s="154"/>
      <c r="L21" s="154"/>
      <c r="M21" s="154">
        <v>0</v>
      </c>
      <c r="N21" s="158">
        <v>7692</v>
      </c>
      <c r="O21" s="158">
        <v>6759</v>
      </c>
      <c r="P21" s="159">
        <v>3878</v>
      </c>
      <c r="Q21" s="159">
        <v>1948</v>
      </c>
      <c r="R21" s="159">
        <v>7546</v>
      </c>
      <c r="S21" s="159">
        <v>1078</v>
      </c>
      <c r="T21" s="159"/>
      <c r="U21" s="159"/>
      <c r="V21" s="159"/>
      <c r="W21" s="158">
        <v>14451</v>
      </c>
      <c r="X21" s="158">
        <f t="shared" si="0"/>
        <v>14451</v>
      </c>
      <c r="Y21" s="298">
        <f t="shared" si="17"/>
        <v>0</v>
      </c>
      <c r="Z21" s="298">
        <f t="shared" si="17"/>
        <v>0</v>
      </c>
      <c r="AA21" s="298">
        <f t="shared" si="17"/>
        <v>0</v>
      </c>
      <c r="AB21" s="298">
        <f t="shared" si="17"/>
        <v>0</v>
      </c>
      <c r="AC21" s="298">
        <f t="shared" si="17"/>
        <v>0</v>
      </c>
      <c r="AD21" s="298">
        <f t="shared" si="17"/>
        <v>0</v>
      </c>
      <c r="AE21" s="298"/>
      <c r="AF21" s="298"/>
      <c r="AG21" s="298"/>
      <c r="AH21" s="298">
        <f t="shared" si="8"/>
        <v>0</v>
      </c>
      <c r="AI21" s="298">
        <f t="shared" si="8"/>
        <v>0</v>
      </c>
      <c r="AJ21" s="155"/>
      <c r="AK21" s="155"/>
      <c r="AL21" s="155"/>
      <c r="AM21" s="155"/>
      <c r="AN21" s="155"/>
      <c r="AO21" s="155"/>
      <c r="AP21" s="155"/>
      <c r="AQ21" s="155"/>
      <c r="AR21" s="155"/>
      <c r="AS21" s="155">
        <v>0</v>
      </c>
      <c r="AT21" s="155">
        <v>0</v>
      </c>
      <c r="AU21" s="160">
        <v>8160</v>
      </c>
      <c r="AV21" s="160">
        <v>7297</v>
      </c>
      <c r="AW21" s="155">
        <v>4272</v>
      </c>
      <c r="AX21" s="155">
        <v>2046</v>
      </c>
      <c r="AY21" s="155">
        <v>7971</v>
      </c>
      <c r="AZ21" s="155">
        <v>1168</v>
      </c>
      <c r="BA21" s="155"/>
      <c r="BB21" s="155"/>
      <c r="BC21" s="155"/>
      <c r="BD21" s="160">
        <v>15457</v>
      </c>
      <c r="BE21" s="160">
        <f t="shared" si="2"/>
        <v>15457</v>
      </c>
      <c r="BF21" s="299">
        <f t="shared" si="18"/>
        <v>0</v>
      </c>
      <c r="BG21" s="299">
        <f t="shared" si="18"/>
        <v>0</v>
      </c>
      <c r="BH21" s="299">
        <f t="shared" si="18"/>
        <v>0</v>
      </c>
      <c r="BI21" s="299">
        <f t="shared" si="18"/>
        <v>0</v>
      </c>
      <c r="BJ21" s="299">
        <f t="shared" si="18"/>
        <v>0</v>
      </c>
      <c r="BK21" s="299">
        <f t="shared" si="18"/>
        <v>0</v>
      </c>
      <c r="BL21" s="299"/>
      <c r="BM21" s="299"/>
      <c r="BN21" s="299"/>
      <c r="BO21" s="299">
        <f t="shared" si="9"/>
        <v>0</v>
      </c>
      <c r="BP21" s="299">
        <f t="shared" si="4"/>
        <v>0</v>
      </c>
      <c r="BQ21" s="156"/>
      <c r="BR21" s="156"/>
      <c r="BS21" s="156"/>
      <c r="BT21" s="156"/>
      <c r="BU21" s="156"/>
      <c r="BV21" s="156"/>
      <c r="BW21" s="156"/>
      <c r="BX21" s="156"/>
      <c r="BY21" s="156"/>
      <c r="BZ21" s="156"/>
      <c r="CA21" s="156">
        <v>0</v>
      </c>
      <c r="CB21" s="295">
        <v>8521</v>
      </c>
      <c r="CC21" s="295">
        <v>7692</v>
      </c>
      <c r="CD21" s="28">
        <v>4659</v>
      </c>
      <c r="CE21" s="28">
        <v>2121</v>
      </c>
      <c r="CF21" s="28">
        <v>8207</v>
      </c>
      <c r="CG21" s="28">
        <v>1226</v>
      </c>
      <c r="CH21" s="295"/>
      <c r="CI21" s="295"/>
      <c r="CJ21" s="295"/>
      <c r="CK21" s="295">
        <v>16213</v>
      </c>
      <c r="CL21" s="28">
        <f t="shared" si="5"/>
        <v>16213</v>
      </c>
      <c r="CM21" s="300">
        <f t="shared" si="12"/>
        <v>0</v>
      </c>
      <c r="CN21" s="300">
        <f t="shared" si="12"/>
        <v>0</v>
      </c>
      <c r="CO21" s="300">
        <f t="shared" si="12"/>
        <v>0</v>
      </c>
      <c r="CP21" s="300">
        <f t="shared" si="12"/>
        <v>0</v>
      </c>
      <c r="CQ21" s="300">
        <f t="shared" si="12"/>
        <v>0</v>
      </c>
      <c r="CR21" s="300">
        <f t="shared" si="12"/>
        <v>0</v>
      </c>
      <c r="CS21" s="300"/>
      <c r="CT21" s="300"/>
      <c r="CU21" s="300"/>
      <c r="CV21" s="300">
        <f t="shared" si="10"/>
        <v>0</v>
      </c>
      <c r="CW21" s="300">
        <f t="shared" si="10"/>
        <v>0</v>
      </c>
      <c r="CX21" s="157"/>
      <c r="CY21" s="157"/>
      <c r="CZ21" s="157"/>
      <c r="DA21" s="157"/>
      <c r="DB21" s="157"/>
      <c r="DC21" s="157"/>
      <c r="DD21" s="157"/>
      <c r="DE21" s="157"/>
      <c r="DF21" s="157"/>
      <c r="DG21" s="157"/>
      <c r="DH21" s="157">
        <v>0</v>
      </c>
      <c r="DI21" s="162">
        <v>8934</v>
      </c>
      <c r="DJ21" s="162">
        <v>8167</v>
      </c>
      <c r="DK21" s="163">
        <v>4998</v>
      </c>
      <c r="DL21" s="163">
        <v>2239</v>
      </c>
      <c r="DM21" s="163">
        <v>8492</v>
      </c>
      <c r="DN21" s="163">
        <v>1372</v>
      </c>
      <c r="DO21" s="163"/>
      <c r="DP21" s="163"/>
      <c r="DQ21" s="163"/>
      <c r="DR21" s="162">
        <v>17101</v>
      </c>
      <c r="DS21" s="162">
        <f>SUM(DO21:DR21)</f>
        <v>17101</v>
      </c>
      <c r="DT21" s="301">
        <f t="shared" si="19"/>
        <v>0</v>
      </c>
      <c r="DU21" s="301">
        <f t="shared" si="19"/>
        <v>0</v>
      </c>
      <c r="DV21" s="301">
        <f t="shared" si="19"/>
        <v>0</v>
      </c>
      <c r="DW21" s="301">
        <f t="shared" si="19"/>
        <v>0</v>
      </c>
      <c r="DX21" s="301">
        <f t="shared" si="19"/>
        <v>0</v>
      </c>
      <c r="DY21" s="301">
        <f t="shared" si="19"/>
        <v>0</v>
      </c>
      <c r="DZ21" s="301"/>
      <c r="EA21" s="301"/>
      <c r="EB21" s="301"/>
      <c r="EC21" s="301">
        <f t="shared" si="11"/>
        <v>0</v>
      </c>
      <c r="ED21" s="301">
        <f t="shared" si="11"/>
        <v>0</v>
      </c>
    </row>
    <row r="22" spans="1:134" ht="23.25">
      <c r="A22" s="72">
        <v>19</v>
      </c>
      <c r="B22" s="194" t="s">
        <v>291</v>
      </c>
      <c r="C22" s="154">
        <v>1</v>
      </c>
      <c r="D22" s="154">
        <v>5</v>
      </c>
      <c r="E22" s="154">
        <v>0</v>
      </c>
      <c r="F22" s="154">
        <v>3</v>
      </c>
      <c r="G22" s="154">
        <v>3</v>
      </c>
      <c r="H22" s="154"/>
      <c r="I22" s="154">
        <v>6</v>
      </c>
      <c r="J22" s="154"/>
      <c r="K22" s="154"/>
      <c r="L22" s="154"/>
      <c r="M22" s="154">
        <v>6</v>
      </c>
      <c r="N22" s="158">
        <v>17800</v>
      </c>
      <c r="O22" s="158">
        <v>16881</v>
      </c>
      <c r="P22" s="159">
        <v>8347</v>
      </c>
      <c r="Q22" s="159">
        <v>4810</v>
      </c>
      <c r="R22" s="159">
        <v>17318</v>
      </c>
      <c r="S22" s="159">
        <v>4207</v>
      </c>
      <c r="T22" s="158">
        <v>34681</v>
      </c>
      <c r="U22" s="159"/>
      <c r="V22" s="159"/>
      <c r="W22" s="159"/>
      <c r="X22" s="158">
        <f t="shared" si="0"/>
        <v>34681</v>
      </c>
      <c r="Y22" s="298">
        <f t="shared" si="17"/>
        <v>5.617977528089888</v>
      </c>
      <c r="Z22" s="298">
        <f t="shared" si="17"/>
        <v>29.619098394644869</v>
      </c>
      <c r="AA22" s="298">
        <f t="shared" si="17"/>
        <v>0</v>
      </c>
      <c r="AB22" s="298">
        <f t="shared" si="17"/>
        <v>62.370062370062371</v>
      </c>
      <c r="AC22" s="298">
        <f t="shared" si="17"/>
        <v>17.323016514609076</v>
      </c>
      <c r="AD22" s="298">
        <f t="shared" si="17"/>
        <v>0</v>
      </c>
      <c r="AE22" s="298">
        <f t="shared" si="17"/>
        <v>17.300539200138406</v>
      </c>
      <c r="AF22" s="298"/>
      <c r="AG22" s="298"/>
      <c r="AH22" s="298"/>
      <c r="AI22" s="298">
        <f t="shared" si="8"/>
        <v>17.300539200138406</v>
      </c>
      <c r="AJ22" s="155">
        <v>1</v>
      </c>
      <c r="AK22" s="155">
        <v>5</v>
      </c>
      <c r="AL22" s="155"/>
      <c r="AM22" s="155">
        <v>1</v>
      </c>
      <c r="AN22" s="155">
        <v>5</v>
      </c>
      <c r="AO22" s="155"/>
      <c r="AP22" s="155">
        <v>6</v>
      </c>
      <c r="AQ22" s="155"/>
      <c r="AR22" s="155"/>
      <c r="AS22" s="155"/>
      <c r="AT22" s="155">
        <v>6</v>
      </c>
      <c r="AU22" s="160">
        <v>18899</v>
      </c>
      <c r="AV22" s="160">
        <v>18042</v>
      </c>
      <c r="AW22" s="155">
        <v>9065</v>
      </c>
      <c r="AX22" s="155">
        <v>5024</v>
      </c>
      <c r="AY22" s="155">
        <v>18381</v>
      </c>
      <c r="AZ22" s="155">
        <v>4471</v>
      </c>
      <c r="BA22" s="160">
        <v>36941</v>
      </c>
      <c r="BB22" s="155"/>
      <c r="BC22" s="155"/>
      <c r="BD22" s="155"/>
      <c r="BE22" s="160">
        <f t="shared" si="2"/>
        <v>36941</v>
      </c>
      <c r="BF22" s="299">
        <f t="shared" si="18"/>
        <v>5.2912852531879997</v>
      </c>
      <c r="BG22" s="299">
        <f t="shared" si="18"/>
        <v>27.713113845471678</v>
      </c>
      <c r="BH22" s="299">
        <f t="shared" si="18"/>
        <v>0</v>
      </c>
      <c r="BI22" s="299">
        <f t="shared" si="18"/>
        <v>19.904458598726116</v>
      </c>
      <c r="BJ22" s="299">
        <f t="shared" si="18"/>
        <v>27.202002067352158</v>
      </c>
      <c r="BK22" s="299">
        <f t="shared" si="18"/>
        <v>0</v>
      </c>
      <c r="BL22" s="299">
        <f t="shared" si="18"/>
        <v>16.2421158062857</v>
      </c>
      <c r="BM22" s="299"/>
      <c r="BN22" s="299"/>
      <c r="BO22" s="299"/>
      <c r="BP22" s="299">
        <f t="shared" si="4"/>
        <v>0.16242115806285698</v>
      </c>
      <c r="BQ22" s="156">
        <v>2</v>
      </c>
      <c r="BR22" s="156">
        <v>2</v>
      </c>
      <c r="BS22" s="156"/>
      <c r="BT22" s="156">
        <v>2</v>
      </c>
      <c r="BU22" s="156">
        <v>2</v>
      </c>
      <c r="BV22" s="156"/>
      <c r="BW22" s="156">
        <v>4</v>
      </c>
      <c r="BX22" s="156"/>
      <c r="BY22" s="156"/>
      <c r="BZ22" s="156"/>
      <c r="CA22" s="156">
        <v>4</v>
      </c>
      <c r="CB22" s="295">
        <v>19586</v>
      </c>
      <c r="CC22" s="295">
        <v>18752</v>
      </c>
      <c r="CD22" s="28">
        <v>9595</v>
      </c>
      <c r="CE22" s="28">
        <v>5169</v>
      </c>
      <c r="CF22" s="28">
        <v>18948</v>
      </c>
      <c r="CG22" s="28">
        <v>4626</v>
      </c>
      <c r="CH22" s="295">
        <v>38338</v>
      </c>
      <c r="CI22" s="295"/>
      <c r="CJ22" s="295"/>
      <c r="CK22" s="295"/>
      <c r="CL22" s="28">
        <f t="shared" si="5"/>
        <v>38338</v>
      </c>
      <c r="CM22" s="300">
        <f t="shared" si="12"/>
        <v>10.211375472276115</v>
      </c>
      <c r="CN22" s="300">
        <f t="shared" si="12"/>
        <v>10.665529010238908</v>
      </c>
      <c r="CO22" s="300">
        <f t="shared" si="12"/>
        <v>0</v>
      </c>
      <c r="CP22" s="300">
        <f t="shared" si="12"/>
        <v>38.692203520990518</v>
      </c>
      <c r="CQ22" s="300">
        <f t="shared" si="12"/>
        <v>10.555203715431707</v>
      </c>
      <c r="CR22" s="300">
        <f t="shared" si="12"/>
        <v>0</v>
      </c>
      <c r="CS22" s="300">
        <f t="shared" si="12"/>
        <v>10.433512441963588</v>
      </c>
      <c r="CT22" s="300"/>
      <c r="CU22" s="300"/>
      <c r="CV22" s="300"/>
      <c r="CW22" s="300">
        <f t="shared" si="10"/>
        <v>10.433512441963588</v>
      </c>
      <c r="CX22" s="157">
        <v>3</v>
      </c>
      <c r="CY22" s="157">
        <v>2</v>
      </c>
      <c r="CZ22" s="157"/>
      <c r="DA22" s="157">
        <v>4</v>
      </c>
      <c r="DB22" s="157">
        <v>1</v>
      </c>
      <c r="DC22" s="157"/>
      <c r="DD22" s="157">
        <v>5</v>
      </c>
      <c r="DE22" s="157"/>
      <c r="DF22" s="157"/>
      <c r="DG22" s="157"/>
      <c r="DH22" s="157">
        <v>5</v>
      </c>
      <c r="DI22" s="162">
        <v>20519</v>
      </c>
      <c r="DJ22" s="162">
        <v>19721</v>
      </c>
      <c r="DK22" s="163">
        <v>10115</v>
      </c>
      <c r="DL22" s="163">
        <v>5338</v>
      </c>
      <c r="DM22" s="163">
        <v>19686</v>
      </c>
      <c r="DN22" s="163">
        <v>5102</v>
      </c>
      <c r="DO22" s="162">
        <v>40241</v>
      </c>
      <c r="DP22" s="163"/>
      <c r="DQ22" s="163"/>
      <c r="DR22" s="163"/>
      <c r="DS22" s="162">
        <v>40240</v>
      </c>
      <c r="DT22" s="301">
        <f t="shared" si="19"/>
        <v>14.62059554559189</v>
      </c>
      <c r="DU22" s="301">
        <f t="shared" si="19"/>
        <v>10.141473556107702</v>
      </c>
      <c r="DV22" s="301">
        <f t="shared" si="19"/>
        <v>0</v>
      </c>
      <c r="DW22" s="301">
        <f t="shared" si="19"/>
        <v>74.934432371674788</v>
      </c>
      <c r="DX22" s="301">
        <f t="shared" si="19"/>
        <v>5.0797521080971251</v>
      </c>
      <c r="DY22" s="301">
        <f t="shared" si="19"/>
        <v>0</v>
      </c>
      <c r="DZ22" s="301">
        <f t="shared" si="19"/>
        <v>12.425138540294725</v>
      </c>
      <c r="EA22" s="301"/>
      <c r="EB22" s="301"/>
      <c r="EC22" s="301"/>
      <c r="ED22" s="301">
        <f t="shared" si="11"/>
        <v>12.42544731610338</v>
      </c>
    </row>
    <row r="23" spans="1:134" ht="22.5">
      <c r="A23" s="476" t="s">
        <v>292</v>
      </c>
      <c r="B23" s="476"/>
      <c r="C23" s="26">
        <f>SUM(C4:C22)</f>
        <v>11</v>
      </c>
      <c r="D23" s="26">
        <f>SUM(D4:D22)</f>
        <v>24</v>
      </c>
      <c r="E23" s="26">
        <f>SUM(E4:E22)</f>
        <v>6</v>
      </c>
      <c r="F23" s="26">
        <f>SUM(F4:F22)</f>
        <v>17</v>
      </c>
      <c r="G23" s="26">
        <f>SUM(G4:G22)</f>
        <v>11</v>
      </c>
      <c r="H23" s="26">
        <v>1</v>
      </c>
      <c r="I23" s="26">
        <f>SUM(I4:I22)</f>
        <v>25</v>
      </c>
      <c r="J23" s="26">
        <f>SUM(J4:J22)</f>
        <v>5</v>
      </c>
      <c r="K23" s="26"/>
      <c r="L23" s="26">
        <f t="shared" ref="L23:U23" si="20">SUM(L4:L22)</f>
        <v>5</v>
      </c>
      <c r="M23" s="26">
        <f t="shared" si="20"/>
        <v>35</v>
      </c>
      <c r="N23" s="26">
        <f t="shared" si="20"/>
        <v>234147</v>
      </c>
      <c r="O23" s="26">
        <f t="shared" si="20"/>
        <v>222074</v>
      </c>
      <c r="P23" s="26">
        <f t="shared" si="20"/>
        <v>124625</v>
      </c>
      <c r="Q23" s="26">
        <f t="shared" si="20"/>
        <v>66987</v>
      </c>
      <c r="R23" s="26">
        <f t="shared" si="20"/>
        <v>220812</v>
      </c>
      <c r="S23" s="26">
        <f t="shared" si="20"/>
        <v>43761</v>
      </c>
      <c r="T23" s="26">
        <f t="shared" si="20"/>
        <v>338899</v>
      </c>
      <c r="U23" s="26">
        <f t="shared" si="20"/>
        <v>36478</v>
      </c>
      <c r="V23" s="26"/>
      <c r="W23" s="26">
        <f>SUM(W4:W22)</f>
        <v>80844</v>
      </c>
      <c r="X23" s="26">
        <f>SUM(X4:X22)</f>
        <v>456221</v>
      </c>
      <c r="Y23" s="302">
        <f t="shared" si="17"/>
        <v>4.6979034538132032</v>
      </c>
      <c r="Z23" s="302">
        <f t="shared" si="17"/>
        <v>10.807208408008142</v>
      </c>
      <c r="AA23" s="302">
        <f t="shared" si="17"/>
        <v>4.8144433299899703</v>
      </c>
      <c r="AB23" s="302">
        <f t="shared" si="17"/>
        <v>25.378058429247464</v>
      </c>
      <c r="AC23" s="302">
        <f t="shared" si="17"/>
        <v>4.9816133181167688</v>
      </c>
      <c r="AD23" s="302">
        <f t="shared" si="17"/>
        <v>2.2851397362948744</v>
      </c>
      <c r="AE23" s="302">
        <f t="shared" si="17"/>
        <v>7.3768290847715692</v>
      </c>
      <c r="AF23" s="302">
        <f t="shared" si="13"/>
        <v>13.706891825209714</v>
      </c>
      <c r="AG23" s="302"/>
      <c r="AH23" s="302">
        <f t="shared" si="8"/>
        <v>6.1847508782346239</v>
      </c>
      <c r="AI23" s="302">
        <f t="shared" si="8"/>
        <v>7.6717205038786034</v>
      </c>
      <c r="AJ23" s="26">
        <f>SUM(AJ4:AJ22)</f>
        <v>12</v>
      </c>
      <c r="AK23" s="26">
        <f>SUM(AK4:AK22)</f>
        <v>29</v>
      </c>
      <c r="AL23" s="26">
        <f>SUM(AL11:AL22)</f>
        <v>7</v>
      </c>
      <c r="AM23" s="26">
        <f>SUM(AM4:AM22)</f>
        <v>14</v>
      </c>
      <c r="AN23" s="26">
        <f>SUM(AN4:AN22)</f>
        <v>19</v>
      </c>
      <c r="AO23" s="26">
        <v>1</v>
      </c>
      <c r="AP23" s="26">
        <f>SUM(AP4:AP22)</f>
        <v>31</v>
      </c>
      <c r="AQ23" s="26">
        <f>SUM(AQ4:AQ22)</f>
        <v>3</v>
      </c>
      <c r="AR23" s="26"/>
      <c r="AS23" s="26">
        <f>SUM(AS4:AS22)</f>
        <v>7</v>
      </c>
      <c r="AT23" s="26">
        <f>SUM(AT4:AT22)</f>
        <v>41</v>
      </c>
      <c r="AU23" s="296">
        <f t="shared" ref="AU23:BB23" si="21">SUM(AU4:AU22)</f>
        <v>250571</v>
      </c>
      <c r="AV23" s="296">
        <f t="shared" si="21"/>
        <v>239347</v>
      </c>
      <c r="AW23" s="26">
        <f t="shared" si="21"/>
        <v>136423</v>
      </c>
      <c r="AX23" s="26">
        <f t="shared" si="21"/>
        <v>70948</v>
      </c>
      <c r="AY23" s="26">
        <f t="shared" si="21"/>
        <v>235338</v>
      </c>
      <c r="AZ23" s="26">
        <f t="shared" si="21"/>
        <v>47209</v>
      </c>
      <c r="BA23" s="296">
        <f t="shared" si="21"/>
        <v>365223</v>
      </c>
      <c r="BB23" s="26">
        <f t="shared" si="21"/>
        <v>39060</v>
      </c>
      <c r="BC23" s="26"/>
      <c r="BD23" s="26">
        <f>SUM(BD4:BD22)</f>
        <v>85635</v>
      </c>
      <c r="BE23" s="296">
        <f>SUM(BE4:BE22)</f>
        <v>489918</v>
      </c>
      <c r="BF23" s="303">
        <f t="shared" si="18"/>
        <v>4.7890617828878836</v>
      </c>
      <c r="BG23" s="303">
        <f t="shared" si="18"/>
        <v>12.11629976561227</v>
      </c>
      <c r="BH23" s="303">
        <f t="shared" si="18"/>
        <v>5.1310995946431319</v>
      </c>
      <c r="BI23" s="303">
        <f t="shared" si="18"/>
        <v>19.732762022890004</v>
      </c>
      <c r="BJ23" s="303">
        <f t="shared" si="18"/>
        <v>8.0734942933142975</v>
      </c>
      <c r="BK23" s="303">
        <f t="shared" si="18"/>
        <v>2.118240166070029</v>
      </c>
      <c r="BL23" s="303">
        <f t="shared" si="18"/>
        <v>8.4879648872058997</v>
      </c>
      <c r="BM23" s="303">
        <f t="shared" si="14"/>
        <v>7.6804915514592933</v>
      </c>
      <c r="BN23" s="303" t="e">
        <f t="shared" si="14"/>
        <v>#DIV/0!</v>
      </c>
      <c r="BO23" s="303">
        <f t="shared" si="9"/>
        <v>8.1742278274070177</v>
      </c>
      <c r="BP23" s="303">
        <f t="shared" si="4"/>
        <v>8.3687474230381406E-2</v>
      </c>
      <c r="BQ23" s="26">
        <f>SUM(BQ4:BQ22)</f>
        <v>9</v>
      </c>
      <c r="BR23" s="26">
        <f>SUM(BR4:BR22)</f>
        <v>16</v>
      </c>
      <c r="BS23" s="26">
        <v>2</v>
      </c>
      <c r="BT23" s="26">
        <f>SUM(BT4:BT22)</f>
        <v>12</v>
      </c>
      <c r="BU23" s="26">
        <f>SUM(BU4:BU22)</f>
        <v>11</v>
      </c>
      <c r="BV23" s="26"/>
      <c r="BW23" s="26">
        <f>SUM(BW4:BW22)</f>
        <v>15</v>
      </c>
      <c r="BX23" s="26">
        <f>SUM(BX4:BX22)</f>
        <v>6</v>
      </c>
      <c r="BY23" s="26"/>
      <c r="BZ23" s="26">
        <f t="shared" ref="BZ23:CI23" si="22">SUM(BZ4:BZ22)</f>
        <v>4</v>
      </c>
      <c r="CA23" s="26">
        <f t="shared" si="22"/>
        <v>25</v>
      </c>
      <c r="CB23" s="297">
        <f t="shared" si="22"/>
        <v>261767</v>
      </c>
      <c r="CC23" s="297">
        <f t="shared" si="22"/>
        <v>251460</v>
      </c>
      <c r="CD23" s="26">
        <f t="shared" si="22"/>
        <v>146485</v>
      </c>
      <c r="CE23" s="26">
        <f t="shared" si="22"/>
        <v>73835</v>
      </c>
      <c r="CF23" s="26">
        <f t="shared" si="22"/>
        <v>243584</v>
      </c>
      <c r="CG23" s="26">
        <f t="shared" si="22"/>
        <v>49323</v>
      </c>
      <c r="CH23" s="297">
        <f t="shared" si="22"/>
        <v>383656</v>
      </c>
      <c r="CI23" s="297">
        <f t="shared" si="22"/>
        <v>40824</v>
      </c>
      <c r="CJ23" s="297"/>
      <c r="CK23" s="297">
        <f>SUM(CK4:CK22)</f>
        <v>88747</v>
      </c>
      <c r="CL23" s="297">
        <f t="shared" si="5"/>
        <v>513227</v>
      </c>
      <c r="CM23" s="304">
        <f t="shared" si="12"/>
        <v>3.4381721148960716</v>
      </c>
      <c r="CN23" s="304">
        <f t="shared" si="12"/>
        <v>6.3628410085102995</v>
      </c>
      <c r="CO23" s="304">
        <f t="shared" si="12"/>
        <v>1.3653275079359661</v>
      </c>
      <c r="CP23" s="304">
        <f t="shared" si="12"/>
        <v>16.252454797860093</v>
      </c>
      <c r="CQ23" s="304">
        <f t="shared" si="12"/>
        <v>4.5158959537572256</v>
      </c>
      <c r="CR23" s="304">
        <f t="shared" si="12"/>
        <v>0</v>
      </c>
      <c r="CS23" s="304">
        <f t="shared" si="12"/>
        <v>3.9097524866025815</v>
      </c>
      <c r="CT23" s="304">
        <f t="shared" si="15"/>
        <v>14.697236919459142</v>
      </c>
      <c r="CU23" s="304"/>
      <c r="CV23" s="304">
        <f t="shared" si="10"/>
        <v>4.5071946093952473</v>
      </c>
      <c r="CW23" s="304">
        <f t="shared" si="10"/>
        <v>4.8711388917574485</v>
      </c>
      <c r="CX23" s="26">
        <f>SUM(CX6:CX22)</f>
        <v>15</v>
      </c>
      <c r="CY23" s="26">
        <f>SUM(CY6:CY22)</f>
        <v>26</v>
      </c>
      <c r="CZ23" s="26">
        <v>2</v>
      </c>
      <c r="DA23" s="26">
        <f>SUM(DA4:DA22)</f>
        <v>27</v>
      </c>
      <c r="DB23" s="26">
        <f>SUM(DB6:DB22)</f>
        <v>11</v>
      </c>
      <c r="DC23" s="26">
        <f>SUM(DC6:DC22)</f>
        <v>1</v>
      </c>
      <c r="DD23" s="26">
        <f>SUM(DD6:DD22)</f>
        <v>33</v>
      </c>
      <c r="DE23" s="26">
        <f>SUM(DE6:DE22)</f>
        <v>5</v>
      </c>
      <c r="DF23" s="26"/>
      <c r="DG23" s="26">
        <f>SUM(DG6:DG22)</f>
        <v>3</v>
      </c>
      <c r="DH23" s="26">
        <f>SUM(DH4:DH22)</f>
        <v>41</v>
      </c>
      <c r="DI23" s="296">
        <f t="shared" ref="DI23:DP23" si="23">SUM(DI4:DI22)</f>
        <v>278561</v>
      </c>
      <c r="DJ23" s="296">
        <f t="shared" si="23"/>
        <v>269315</v>
      </c>
      <c r="DK23" s="26">
        <f t="shared" si="23"/>
        <v>157857</v>
      </c>
      <c r="DL23" s="26">
        <f t="shared" si="23"/>
        <v>80095</v>
      </c>
      <c r="DM23" s="26">
        <f t="shared" si="23"/>
        <v>255269</v>
      </c>
      <c r="DN23" s="26">
        <f t="shared" si="23"/>
        <v>54655</v>
      </c>
      <c r="DO23" s="296">
        <f t="shared" si="23"/>
        <v>410066</v>
      </c>
      <c r="DP23" s="26">
        <f t="shared" si="23"/>
        <v>44609</v>
      </c>
      <c r="DQ23" s="26"/>
      <c r="DR23" s="26">
        <f>SUM(DR4:DR22)</f>
        <v>93201</v>
      </c>
      <c r="DS23" s="296">
        <f>SUM(DS4:DS22)</f>
        <v>547876</v>
      </c>
      <c r="DT23" s="304">
        <f t="shared" si="19"/>
        <v>5.3848169700711876</v>
      </c>
      <c r="DU23" s="304">
        <f t="shared" si="19"/>
        <v>9.6541224959619782</v>
      </c>
      <c r="DV23" s="304">
        <f t="shared" si="19"/>
        <v>1.2669694723705631</v>
      </c>
      <c r="DW23" s="304">
        <f t="shared" si="19"/>
        <v>33.709969411324053</v>
      </c>
      <c r="DX23" s="304">
        <f t="shared" si="19"/>
        <v>4.3091797280515847</v>
      </c>
      <c r="DY23" s="304">
        <f t="shared" si="19"/>
        <v>1.8296587686396486</v>
      </c>
      <c r="DZ23" s="304">
        <f t="shared" si="19"/>
        <v>8.0474850389937238</v>
      </c>
      <c r="EA23" s="304">
        <f t="shared" si="16"/>
        <v>11.208500526799524</v>
      </c>
      <c r="EB23" s="304"/>
      <c r="EC23" s="304">
        <f t="shared" si="11"/>
        <v>3.218849583158979</v>
      </c>
      <c r="ED23" s="304">
        <f t="shared" si="11"/>
        <v>7.4834451591235975</v>
      </c>
    </row>
    <row r="24" spans="1:134" ht="22.5">
      <c r="A24" s="476" t="s">
        <v>67</v>
      </c>
      <c r="B24" s="476" t="s">
        <v>67</v>
      </c>
      <c r="C24" s="20"/>
      <c r="D24" s="20"/>
      <c r="E24" s="20"/>
      <c r="F24" s="20"/>
      <c r="G24" s="20"/>
      <c r="H24" s="20"/>
      <c r="I24" s="20"/>
      <c r="J24" s="20"/>
      <c r="K24" s="20"/>
      <c r="L24" s="20"/>
      <c r="M24" s="20">
        <v>64</v>
      </c>
      <c r="N24" s="20"/>
      <c r="O24" s="20"/>
      <c r="P24" s="20"/>
      <c r="Q24" s="20"/>
      <c r="R24" s="20"/>
      <c r="S24" s="20"/>
      <c r="T24" s="20"/>
      <c r="U24" s="20"/>
      <c r="V24" s="20"/>
      <c r="W24" s="20"/>
      <c r="X24" s="20">
        <v>3016792</v>
      </c>
      <c r="Y24" s="331" t="e">
        <f t="shared" ref="Y24:AI24" si="24">1000*C24/N24</f>
        <v>#DIV/0!</v>
      </c>
      <c r="Z24" s="331" t="e">
        <f t="shared" si="24"/>
        <v>#DIV/0!</v>
      </c>
      <c r="AA24" s="331" t="e">
        <f t="shared" si="24"/>
        <v>#DIV/0!</v>
      </c>
      <c r="AB24" s="331" t="e">
        <f t="shared" si="24"/>
        <v>#DIV/0!</v>
      </c>
      <c r="AC24" s="331" t="e">
        <f t="shared" si="24"/>
        <v>#DIV/0!</v>
      </c>
      <c r="AD24" s="331" t="e">
        <f t="shared" si="24"/>
        <v>#DIV/0!</v>
      </c>
      <c r="AE24" s="331" t="e">
        <f t="shared" si="24"/>
        <v>#DIV/0!</v>
      </c>
      <c r="AF24" s="331" t="e">
        <f t="shared" si="24"/>
        <v>#DIV/0!</v>
      </c>
      <c r="AG24" s="331" t="e">
        <f t="shared" si="24"/>
        <v>#DIV/0!</v>
      </c>
      <c r="AH24" s="331" t="e">
        <f t="shared" si="24"/>
        <v>#DIV/0!</v>
      </c>
      <c r="AI24" s="331">
        <f t="shared" si="24"/>
        <v>2.1214588211583695E-2</v>
      </c>
      <c r="AJ24" s="24"/>
      <c r="AK24" s="24"/>
      <c r="AL24" s="24"/>
      <c r="AM24" s="24"/>
      <c r="AN24" s="24"/>
      <c r="AO24" s="24"/>
      <c r="AP24" s="24"/>
      <c r="AQ24" s="24"/>
      <c r="AR24" s="24"/>
      <c r="AS24" s="24"/>
      <c r="AT24" s="24">
        <v>83</v>
      </c>
      <c r="AU24" s="24"/>
      <c r="AV24" s="24"/>
      <c r="AW24" s="24"/>
      <c r="AX24" s="24"/>
      <c r="AY24" s="24"/>
      <c r="AZ24" s="24"/>
      <c r="BA24" s="24"/>
      <c r="BB24" s="24"/>
      <c r="BC24" s="24"/>
      <c r="BD24" s="24"/>
      <c r="BE24" s="24">
        <v>3054623</v>
      </c>
      <c r="BF24" s="155" t="e">
        <f t="shared" ref="BF24:BO24" si="25">1000*AJ24/AU24</f>
        <v>#DIV/0!</v>
      </c>
      <c r="BG24" s="155" t="e">
        <f t="shared" si="25"/>
        <v>#DIV/0!</v>
      </c>
      <c r="BH24" s="155" t="e">
        <f t="shared" si="25"/>
        <v>#DIV/0!</v>
      </c>
      <c r="BI24" s="155" t="e">
        <f t="shared" si="25"/>
        <v>#DIV/0!</v>
      </c>
      <c r="BJ24" s="155" t="e">
        <f t="shared" si="25"/>
        <v>#DIV/0!</v>
      </c>
      <c r="BK24" s="155" t="e">
        <f t="shared" si="25"/>
        <v>#DIV/0!</v>
      </c>
      <c r="BL24" s="155" t="e">
        <f t="shared" si="25"/>
        <v>#DIV/0!</v>
      </c>
      <c r="BM24" s="155" t="e">
        <f t="shared" si="25"/>
        <v>#DIV/0!</v>
      </c>
      <c r="BN24" s="155" t="e">
        <f t="shared" si="25"/>
        <v>#DIV/0!</v>
      </c>
      <c r="BO24" s="155" t="e">
        <f t="shared" si="25"/>
        <v>#DIV/0!</v>
      </c>
      <c r="BP24" s="155">
        <f t="shared" si="4"/>
        <v>2.7171929236439324E-2</v>
      </c>
      <c r="BQ24" s="28"/>
      <c r="BR24" s="28"/>
      <c r="BS24" s="28"/>
      <c r="BT24" s="28"/>
      <c r="BU24" s="28"/>
      <c r="BV24" s="28"/>
      <c r="BW24" s="28"/>
      <c r="BX24" s="28"/>
      <c r="BY24" s="28"/>
      <c r="BZ24" s="28"/>
      <c r="CA24" s="28">
        <v>73</v>
      </c>
      <c r="CB24" s="28"/>
      <c r="CC24" s="28"/>
      <c r="CD24" s="28"/>
      <c r="CE24" s="28"/>
      <c r="CF24" s="28"/>
      <c r="CG24" s="28"/>
      <c r="CH24" s="28"/>
      <c r="CI24" s="28"/>
      <c r="CJ24" s="28"/>
      <c r="CK24" s="28"/>
      <c r="CL24" s="28">
        <v>3091350</v>
      </c>
      <c r="CM24" s="156" t="e">
        <f t="shared" ref="CM24:CW24" si="26">1000*BQ24/CB24</f>
        <v>#DIV/0!</v>
      </c>
      <c r="CN24" s="156" t="e">
        <f t="shared" si="26"/>
        <v>#DIV/0!</v>
      </c>
      <c r="CO24" s="156" t="e">
        <f t="shared" si="26"/>
        <v>#DIV/0!</v>
      </c>
      <c r="CP24" s="156" t="e">
        <f t="shared" si="26"/>
        <v>#DIV/0!</v>
      </c>
      <c r="CQ24" s="156" t="e">
        <f t="shared" si="26"/>
        <v>#DIV/0!</v>
      </c>
      <c r="CR24" s="156" t="e">
        <f t="shared" si="26"/>
        <v>#DIV/0!</v>
      </c>
      <c r="CS24" s="156" t="e">
        <f t="shared" si="26"/>
        <v>#DIV/0!</v>
      </c>
      <c r="CT24" s="156" t="e">
        <f t="shared" si="26"/>
        <v>#DIV/0!</v>
      </c>
      <c r="CU24" s="156" t="e">
        <f t="shared" si="26"/>
        <v>#DIV/0!</v>
      </c>
      <c r="CV24" s="156" t="e">
        <f t="shared" si="26"/>
        <v>#DIV/0!</v>
      </c>
      <c r="CW24" s="156">
        <f t="shared" si="26"/>
        <v>2.3614278551441926E-2</v>
      </c>
      <c r="CX24" s="31"/>
      <c r="CY24" s="31"/>
      <c r="CZ24" s="31"/>
      <c r="DA24" s="31"/>
      <c r="DB24" s="31"/>
      <c r="DC24" s="31"/>
      <c r="DD24" s="31"/>
      <c r="DE24" s="31"/>
      <c r="DF24" s="31"/>
      <c r="DG24" s="31"/>
      <c r="DH24" s="31">
        <v>129</v>
      </c>
      <c r="DI24" s="31"/>
      <c r="DJ24" s="31"/>
      <c r="DK24" s="31"/>
      <c r="DL24" s="31"/>
      <c r="DM24" s="31"/>
      <c r="DN24" s="31"/>
      <c r="DO24" s="31"/>
      <c r="DP24" s="31"/>
      <c r="DQ24" s="31"/>
      <c r="DR24" s="31"/>
      <c r="DS24" s="31">
        <v>3132720</v>
      </c>
      <c r="DT24" s="157" t="e">
        <f t="shared" ref="DT24:ED24" si="27">1000*CX24/DI24</f>
        <v>#DIV/0!</v>
      </c>
      <c r="DU24" s="157" t="e">
        <f t="shared" si="27"/>
        <v>#DIV/0!</v>
      </c>
      <c r="DV24" s="157" t="e">
        <f t="shared" si="27"/>
        <v>#DIV/0!</v>
      </c>
      <c r="DW24" s="157" t="e">
        <f t="shared" si="27"/>
        <v>#DIV/0!</v>
      </c>
      <c r="DX24" s="157" t="e">
        <f t="shared" si="27"/>
        <v>#DIV/0!</v>
      </c>
      <c r="DY24" s="157" t="e">
        <f t="shared" si="27"/>
        <v>#DIV/0!</v>
      </c>
      <c r="DZ24" s="157" t="e">
        <f t="shared" si="27"/>
        <v>#DIV/0!</v>
      </c>
      <c r="EA24" s="157" t="e">
        <f t="shared" si="27"/>
        <v>#DIV/0!</v>
      </c>
      <c r="EB24" s="157" t="e">
        <f t="shared" si="27"/>
        <v>#DIV/0!</v>
      </c>
      <c r="EC24" s="157" t="e">
        <f t="shared" si="27"/>
        <v>#DIV/0!</v>
      </c>
      <c r="ED24" s="157">
        <f t="shared" si="27"/>
        <v>4.1178273193901785E-2</v>
      </c>
    </row>
    <row r="25" spans="1:134" ht="22.5">
      <c r="A25" s="476" t="s">
        <v>68</v>
      </c>
      <c r="B25" s="476"/>
      <c r="C25" s="26"/>
      <c r="D25" s="26"/>
      <c r="E25" s="26"/>
      <c r="F25" s="26"/>
      <c r="G25" s="26"/>
      <c r="H25" s="26"/>
      <c r="I25" s="26"/>
      <c r="J25" s="26"/>
      <c r="K25" s="26"/>
      <c r="L25" s="26"/>
      <c r="M25" s="26"/>
      <c r="N25" s="26"/>
      <c r="O25" s="26"/>
      <c r="P25" s="26"/>
      <c r="Q25" s="26"/>
      <c r="R25" s="26"/>
      <c r="S25" s="26"/>
      <c r="T25" s="26"/>
      <c r="U25" s="26"/>
      <c r="V25" s="26"/>
      <c r="W25" s="26"/>
      <c r="X25" s="26"/>
      <c r="Y25" s="196"/>
      <c r="Z25" s="196"/>
      <c r="AA25" s="196"/>
      <c r="AB25" s="196"/>
      <c r="AC25" s="196"/>
      <c r="AD25" s="196"/>
      <c r="AE25" s="196"/>
      <c r="AF25" s="196"/>
      <c r="AG25" s="196"/>
      <c r="AH25" s="196"/>
      <c r="AI25" s="196"/>
      <c r="AJ25" s="26"/>
      <c r="AK25" s="26"/>
      <c r="AL25" s="26"/>
      <c r="AM25" s="26"/>
      <c r="AN25" s="26"/>
      <c r="AO25" s="26"/>
      <c r="AP25" s="26"/>
      <c r="AQ25" s="26"/>
      <c r="AR25" s="26"/>
      <c r="AS25" s="26"/>
      <c r="AT25" s="26"/>
      <c r="AU25" s="26"/>
      <c r="AV25" s="26"/>
      <c r="AW25" s="26"/>
      <c r="AX25" s="26"/>
      <c r="AY25" s="26"/>
      <c r="AZ25" s="26"/>
      <c r="BA25" s="26"/>
      <c r="BB25" s="26"/>
      <c r="BC25" s="26"/>
      <c r="BD25" s="26"/>
      <c r="BE25" s="26"/>
      <c r="BF25" s="303"/>
      <c r="BG25" s="303"/>
      <c r="BH25" s="303"/>
      <c r="BI25" s="303"/>
      <c r="BJ25" s="303"/>
      <c r="BK25" s="303"/>
      <c r="BL25" s="303"/>
      <c r="BM25" s="303"/>
      <c r="BN25" s="303"/>
      <c r="BO25" s="303"/>
      <c r="BP25" s="303"/>
      <c r="BQ25" s="26"/>
      <c r="BR25" s="26"/>
      <c r="BS25" s="26"/>
      <c r="BT25" s="26"/>
      <c r="BU25" s="26"/>
      <c r="BV25" s="26"/>
      <c r="BW25" s="26"/>
      <c r="BX25" s="26"/>
      <c r="BY25" s="26"/>
      <c r="BZ25" s="26"/>
      <c r="CA25" s="26"/>
      <c r="CB25" s="26"/>
      <c r="CC25" s="26"/>
      <c r="CD25" s="26"/>
      <c r="CE25" s="26"/>
      <c r="CF25" s="26"/>
      <c r="CG25" s="26"/>
      <c r="CH25" s="26"/>
      <c r="CI25" s="26"/>
      <c r="CJ25" s="26"/>
      <c r="CK25" s="26"/>
      <c r="CL25" s="26"/>
      <c r="CM25" s="197"/>
      <c r="CN25" s="197"/>
      <c r="CO25" s="197"/>
      <c r="CP25" s="197"/>
      <c r="CQ25" s="197"/>
      <c r="CR25" s="197"/>
      <c r="CS25" s="197"/>
      <c r="CT25" s="197"/>
      <c r="CU25" s="197"/>
      <c r="CV25" s="197"/>
      <c r="CW25" s="197"/>
      <c r="CX25" s="26"/>
      <c r="CY25" s="26"/>
      <c r="CZ25" s="26"/>
      <c r="DA25" s="26"/>
      <c r="DB25" s="26"/>
      <c r="DC25" s="26"/>
      <c r="DD25" s="26"/>
      <c r="DE25" s="26"/>
      <c r="DF25" s="26"/>
      <c r="DG25" s="26"/>
      <c r="DH25" s="26"/>
      <c r="DI25" s="26"/>
      <c r="DJ25" s="26"/>
      <c r="DK25" s="26"/>
      <c r="DL25" s="26"/>
      <c r="DM25" s="26"/>
      <c r="DN25" s="26"/>
      <c r="DO25" s="26"/>
      <c r="DP25" s="26"/>
      <c r="DQ25" s="26"/>
      <c r="DR25" s="26"/>
      <c r="DS25" s="26"/>
      <c r="DT25" s="197"/>
      <c r="DU25" s="197"/>
      <c r="DV25" s="197"/>
      <c r="DW25" s="197"/>
      <c r="DX25" s="197"/>
      <c r="DY25" s="197"/>
      <c r="DZ25" s="197"/>
      <c r="EA25" s="197"/>
      <c r="EB25" s="197"/>
      <c r="EC25" s="197"/>
      <c r="ED25" s="197"/>
    </row>
    <row r="26" spans="1:134" ht="18">
      <c r="A26" s="73"/>
      <c r="B26" s="73"/>
      <c r="DR26" s="73"/>
      <c r="DS26" s="73"/>
      <c r="DT26" s="164"/>
      <c r="DU26" s="164"/>
      <c r="DV26" s="164"/>
      <c r="DW26" s="164"/>
      <c r="DX26" s="164"/>
      <c r="DY26" s="164"/>
      <c r="DZ26" s="164"/>
      <c r="EA26" s="164"/>
      <c r="EB26" s="164"/>
      <c r="EC26" s="164"/>
      <c r="ED26" s="164"/>
    </row>
    <row r="27" spans="1:134">
      <c r="A27" s="73"/>
      <c r="B27" s="73"/>
      <c r="D27" t="s">
        <v>307</v>
      </c>
      <c r="DR27" s="73"/>
      <c r="DS27" s="73"/>
      <c r="DT27" s="73"/>
      <c r="DU27" s="73"/>
      <c r="DV27" s="73"/>
      <c r="DW27" s="73"/>
      <c r="DX27" s="73"/>
      <c r="DY27" s="73"/>
      <c r="DZ27" s="73"/>
      <c r="EA27" s="73"/>
      <c r="EB27" s="73"/>
      <c r="EC27" s="73"/>
      <c r="ED27" s="73"/>
    </row>
    <row r="28" spans="1:134">
      <c r="A28" s="73"/>
      <c r="B28" s="73"/>
    </row>
    <row r="29" spans="1:134">
      <c r="A29" s="73"/>
      <c r="B29" s="73"/>
    </row>
    <row r="30" spans="1:134">
      <c r="A30" s="73"/>
      <c r="B30" s="73"/>
    </row>
    <row r="31" spans="1:134">
      <c r="A31" s="73"/>
      <c r="B31" s="73"/>
    </row>
    <row r="32" spans="1:134">
      <c r="A32" s="73"/>
      <c r="B32" s="73"/>
    </row>
    <row r="33" spans="1:2">
      <c r="A33" s="73"/>
      <c r="B33" s="73"/>
    </row>
    <row r="34" spans="1:2">
      <c r="A34" s="73"/>
      <c r="B34" s="73"/>
    </row>
    <row r="35" spans="1:2">
      <c r="A35" s="73"/>
      <c r="B35" s="73"/>
    </row>
    <row r="36" spans="1:2">
      <c r="A36" s="73"/>
      <c r="B36" s="73"/>
    </row>
    <row r="37" spans="1:2">
      <c r="A37" s="73"/>
      <c r="B37" s="73"/>
    </row>
    <row r="38" spans="1:2">
      <c r="A38" s="73"/>
      <c r="B38" s="73"/>
    </row>
    <row r="39" spans="1:2">
      <c r="A39" s="73"/>
      <c r="B39" s="73"/>
    </row>
    <row r="40" spans="1:2">
      <c r="A40" s="73"/>
      <c r="B40" s="73"/>
    </row>
    <row r="41" spans="1:2">
      <c r="A41" s="73"/>
      <c r="B41" s="73"/>
    </row>
    <row r="42" spans="1:2">
      <c r="A42" s="73"/>
      <c r="B42" s="73"/>
    </row>
    <row r="43" spans="1:2">
      <c r="A43" s="73"/>
      <c r="B43" s="73"/>
    </row>
    <row r="44" spans="1:2">
      <c r="A44" s="73"/>
      <c r="B44" s="73"/>
    </row>
    <row r="45" spans="1:2">
      <c r="A45" s="73"/>
      <c r="B45" s="73"/>
    </row>
    <row r="46" spans="1:2">
      <c r="A46" s="73"/>
      <c r="B46" s="73"/>
    </row>
    <row r="47" spans="1:2">
      <c r="A47" s="73"/>
      <c r="B47" s="73"/>
    </row>
    <row r="48" spans="1:2">
      <c r="A48" s="73"/>
      <c r="B48" s="73"/>
    </row>
    <row r="49" spans="1:2">
      <c r="A49" s="73"/>
      <c r="B49" s="73"/>
    </row>
    <row r="50" spans="1:2">
      <c r="A50" s="73"/>
      <c r="B50" s="73"/>
    </row>
    <row r="51" spans="1:2">
      <c r="A51" s="73"/>
      <c r="B51" s="73"/>
    </row>
    <row r="52" spans="1:2">
      <c r="A52" s="73"/>
      <c r="B52" s="73"/>
    </row>
    <row r="53" spans="1:2">
      <c r="A53" s="73"/>
      <c r="B53" s="73"/>
    </row>
    <row r="54" spans="1:2">
      <c r="A54" s="73"/>
      <c r="B54" s="73"/>
    </row>
    <row r="55" spans="1:2">
      <c r="A55" s="73"/>
      <c r="B55" s="73"/>
    </row>
    <row r="56" spans="1:2">
      <c r="A56" s="73"/>
      <c r="B56" s="73"/>
    </row>
    <row r="57" spans="1:2">
      <c r="A57" s="73"/>
      <c r="B57" s="73"/>
    </row>
    <row r="58" spans="1:2">
      <c r="A58" s="73"/>
      <c r="B58" s="73"/>
    </row>
    <row r="59" spans="1:2">
      <c r="A59" s="73"/>
      <c r="B59" s="73"/>
    </row>
    <row r="60" spans="1:2">
      <c r="A60" s="73"/>
      <c r="B60" s="73"/>
    </row>
    <row r="61" spans="1:2">
      <c r="A61" s="73"/>
      <c r="B61" s="73"/>
    </row>
    <row r="62" spans="1:2">
      <c r="A62" s="73"/>
      <c r="B62" s="73"/>
    </row>
    <row r="63" spans="1:2">
      <c r="A63" s="73"/>
      <c r="B63" s="73"/>
    </row>
    <row r="64" spans="1:2">
      <c r="A64" s="73"/>
      <c r="B64" s="73"/>
    </row>
    <row r="65" spans="1:2">
      <c r="A65" s="73"/>
      <c r="B65" s="73"/>
    </row>
    <row r="66" spans="1:2">
      <c r="A66" s="73"/>
      <c r="B66" s="73"/>
    </row>
    <row r="67" spans="1:2">
      <c r="A67" s="73"/>
      <c r="B67" s="73"/>
    </row>
    <row r="68" spans="1:2">
      <c r="A68" s="73"/>
      <c r="B68" s="73"/>
    </row>
    <row r="69" spans="1:2">
      <c r="A69" s="73"/>
      <c r="B69" s="73"/>
    </row>
    <row r="70" spans="1:2">
      <c r="A70" s="73"/>
      <c r="B70" s="73"/>
    </row>
    <row r="71" spans="1:2">
      <c r="A71" s="73"/>
      <c r="B71" s="73"/>
    </row>
    <row r="72" spans="1:2">
      <c r="A72" s="73"/>
      <c r="B72" s="73"/>
    </row>
    <row r="73" spans="1:2">
      <c r="A73" s="73"/>
      <c r="B73" s="73"/>
    </row>
    <row r="74" spans="1:2">
      <c r="A74" s="73"/>
      <c r="B74" s="73"/>
    </row>
  </sheetData>
  <mergeCells count="57">
    <mergeCell ref="DZ2:EC2"/>
    <mergeCell ref="ED2:ED3"/>
    <mergeCell ref="A23:B23"/>
    <mergeCell ref="A24:B24"/>
    <mergeCell ref="A25:B25"/>
    <mergeCell ref="DI2:DJ2"/>
    <mergeCell ref="DK2:DN2"/>
    <mergeCell ref="DO2:DR2"/>
    <mergeCell ref="DS2:DS3"/>
    <mergeCell ref="DT2:DU2"/>
    <mergeCell ref="DV2:DY2"/>
    <mergeCell ref="CS2:CV2"/>
    <mergeCell ref="CW2:CW3"/>
    <mergeCell ref="CX2:CY2"/>
    <mergeCell ref="CZ2:DC2"/>
    <mergeCell ref="DD2:DG2"/>
    <mergeCell ref="DH2:DH3"/>
    <mergeCell ref="CB2:CC2"/>
    <mergeCell ref="CD2:CG2"/>
    <mergeCell ref="CH2:CK2"/>
    <mergeCell ref="CL2:CL3"/>
    <mergeCell ref="CM2:CN2"/>
    <mergeCell ref="CO2:CR2"/>
    <mergeCell ref="AP2:AS2"/>
    <mergeCell ref="CA2:CA3"/>
    <mergeCell ref="AU2:AV2"/>
    <mergeCell ref="AW2:AZ2"/>
    <mergeCell ref="BA2:BD2"/>
    <mergeCell ref="BE2:BE3"/>
    <mergeCell ref="BF2:BG2"/>
    <mergeCell ref="BH2:BK2"/>
    <mergeCell ref="BL2:BO2"/>
    <mergeCell ref="BP2:BP3"/>
    <mergeCell ref="BQ2:BR2"/>
    <mergeCell ref="BS2:BV2"/>
    <mergeCell ref="BW2:BZ2"/>
    <mergeCell ref="AA2:AD2"/>
    <mergeCell ref="AE2:AH2"/>
    <mergeCell ref="AI2:AI3"/>
    <mergeCell ref="AJ2:AK2"/>
    <mergeCell ref="AL2:AO2"/>
    <mergeCell ref="C1:AI1"/>
    <mergeCell ref="AJ1:BP1"/>
    <mergeCell ref="BQ1:CW1"/>
    <mergeCell ref="CX1:ED1"/>
    <mergeCell ref="A2:A3"/>
    <mergeCell ref="B2:B3"/>
    <mergeCell ref="C2:D2"/>
    <mergeCell ref="E2:H2"/>
    <mergeCell ref="I2:L2"/>
    <mergeCell ref="M2:M3"/>
    <mergeCell ref="AT2:AT3"/>
    <mergeCell ref="N2:O2"/>
    <mergeCell ref="P2:S2"/>
    <mergeCell ref="T2:W2"/>
    <mergeCell ref="X2:X3"/>
    <mergeCell ref="Y2:Z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B74"/>
  <sheetViews>
    <sheetView rightToLeft="1" zoomScaleNormal="100" workbookViewId="0">
      <selection activeCell="FC37" sqref="FC37"/>
    </sheetView>
  </sheetViews>
  <sheetFormatPr defaultRowHeight="15.75"/>
  <cols>
    <col min="2" max="2" width="25.875" customWidth="1"/>
    <col min="14" max="14" width="5.5" customWidth="1"/>
    <col min="39" max="39" width="7" customWidth="1"/>
    <col min="40" max="40" width="7.5" customWidth="1"/>
    <col min="42" max="52" width="8.75" style="64"/>
    <col min="53" max="53" width="5.5" style="64" customWidth="1"/>
    <col min="54" max="77" width="8.75" style="64"/>
    <col min="78" max="78" width="7" style="64" customWidth="1"/>
    <col min="79" max="79" width="7.5" style="64" customWidth="1"/>
    <col min="80" max="80" width="8.75" style="64"/>
    <col min="81" max="91" width="8.75" style="187"/>
    <col min="92" max="92" width="5.5" style="187" customWidth="1"/>
    <col min="93" max="116" width="8.75" style="187"/>
    <col min="117" max="117" width="7" style="187" customWidth="1"/>
    <col min="118" max="118" width="7.5" style="187" customWidth="1"/>
    <col min="119" max="119" width="8.75" style="187"/>
    <col min="120" max="130" width="8.75" style="191"/>
    <col min="131" max="131" width="5.5" style="191" customWidth="1"/>
    <col min="132" max="146" width="8.75" style="191"/>
    <col min="147" max="147" width="7.625" style="191" customWidth="1"/>
    <col min="148" max="155" width="8.75" style="191"/>
    <col min="156" max="156" width="7" style="191" customWidth="1"/>
    <col min="157" max="157" width="7.5" style="191" customWidth="1"/>
    <col min="158" max="158" width="8.75" style="191"/>
  </cols>
  <sheetData>
    <row r="1" spans="1:158" ht="25.5">
      <c r="B1" s="96" t="s">
        <v>33</v>
      </c>
      <c r="C1" s="413">
        <v>1397</v>
      </c>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72"/>
      <c r="AP1" s="434">
        <v>1398</v>
      </c>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c r="BY1" s="435"/>
      <c r="BZ1" s="435"/>
      <c r="CA1" s="435"/>
      <c r="CB1" s="436"/>
      <c r="CC1" s="497">
        <v>1399</v>
      </c>
      <c r="CD1" s="498"/>
      <c r="CE1" s="498"/>
      <c r="CF1" s="498"/>
      <c r="CG1" s="498"/>
      <c r="CH1" s="498"/>
      <c r="CI1" s="498"/>
      <c r="CJ1" s="498"/>
      <c r="CK1" s="498"/>
      <c r="CL1" s="498"/>
      <c r="CM1" s="498"/>
      <c r="CN1" s="498"/>
      <c r="CO1" s="498"/>
      <c r="CP1" s="498"/>
      <c r="CQ1" s="498"/>
      <c r="CR1" s="498"/>
      <c r="CS1" s="498"/>
      <c r="CT1" s="498"/>
      <c r="CU1" s="498"/>
      <c r="CV1" s="498"/>
      <c r="CW1" s="498"/>
      <c r="CX1" s="498"/>
      <c r="CY1" s="498"/>
      <c r="CZ1" s="498"/>
      <c r="DA1" s="498"/>
      <c r="DB1" s="498"/>
      <c r="DC1" s="498"/>
      <c r="DD1" s="498"/>
      <c r="DE1" s="498"/>
      <c r="DF1" s="498"/>
      <c r="DG1" s="498"/>
      <c r="DH1" s="498"/>
      <c r="DI1" s="498"/>
      <c r="DJ1" s="498"/>
      <c r="DK1" s="498"/>
      <c r="DL1" s="498"/>
      <c r="DM1" s="498"/>
      <c r="DN1" s="498"/>
      <c r="DO1" s="499"/>
      <c r="DP1" s="500">
        <v>1400</v>
      </c>
      <c r="DQ1" s="501"/>
      <c r="DR1" s="501"/>
      <c r="DS1" s="501"/>
      <c r="DT1" s="501"/>
      <c r="DU1" s="501"/>
      <c r="DV1" s="501"/>
      <c r="DW1" s="501"/>
      <c r="DX1" s="501"/>
      <c r="DY1" s="501"/>
      <c r="DZ1" s="501"/>
      <c r="EA1" s="501"/>
      <c r="EB1" s="501"/>
      <c r="EC1" s="501"/>
      <c r="ED1" s="501"/>
      <c r="EE1" s="501"/>
      <c r="EF1" s="501"/>
      <c r="EG1" s="501"/>
      <c r="EH1" s="501"/>
      <c r="EI1" s="501"/>
      <c r="EJ1" s="501"/>
      <c r="EK1" s="501"/>
      <c r="EL1" s="501"/>
      <c r="EM1" s="501"/>
      <c r="EN1" s="501"/>
      <c r="EO1" s="501"/>
      <c r="EP1" s="501"/>
      <c r="EQ1" s="501"/>
      <c r="ER1" s="501"/>
      <c r="ES1" s="501"/>
      <c r="ET1" s="501"/>
      <c r="EU1" s="501"/>
      <c r="EV1" s="501"/>
      <c r="EW1" s="501"/>
      <c r="EX1" s="501"/>
      <c r="EY1" s="501"/>
      <c r="EZ1" s="501"/>
      <c r="FA1" s="501"/>
      <c r="FB1" s="502"/>
    </row>
    <row r="2" spans="1:158" ht="112.5" customHeight="1">
      <c r="A2" s="347" t="s">
        <v>69</v>
      </c>
      <c r="B2" s="373" t="s">
        <v>34</v>
      </c>
      <c r="C2" s="417" t="s">
        <v>222</v>
      </c>
      <c r="D2" s="419"/>
      <c r="E2" s="419"/>
      <c r="F2" s="418"/>
      <c r="G2" s="417" t="s">
        <v>223</v>
      </c>
      <c r="H2" s="419"/>
      <c r="I2" s="419"/>
      <c r="J2" s="418"/>
      <c r="K2" s="417" t="s">
        <v>224</v>
      </c>
      <c r="L2" s="419"/>
      <c r="M2" s="419"/>
      <c r="N2" s="418"/>
      <c r="O2" s="424" t="s">
        <v>225</v>
      </c>
      <c r="P2" s="417" t="s">
        <v>220</v>
      </c>
      <c r="Q2" s="419"/>
      <c r="R2" s="419"/>
      <c r="S2" s="418"/>
      <c r="T2" s="417" t="s">
        <v>298</v>
      </c>
      <c r="U2" s="419"/>
      <c r="V2" s="419"/>
      <c r="W2" s="418"/>
      <c r="X2" s="417" t="s">
        <v>41</v>
      </c>
      <c r="Y2" s="419"/>
      <c r="Z2" s="419"/>
      <c r="AA2" s="418"/>
      <c r="AB2" s="424" t="s">
        <v>42</v>
      </c>
      <c r="AC2" s="417" t="s">
        <v>226</v>
      </c>
      <c r="AD2" s="419"/>
      <c r="AE2" s="419"/>
      <c r="AF2" s="418"/>
      <c r="AG2" s="417" t="s">
        <v>227</v>
      </c>
      <c r="AH2" s="419"/>
      <c r="AI2" s="419"/>
      <c r="AJ2" s="418"/>
      <c r="AK2" s="417" t="s">
        <v>299</v>
      </c>
      <c r="AL2" s="419"/>
      <c r="AM2" s="419"/>
      <c r="AN2" s="418"/>
      <c r="AO2" s="424" t="s">
        <v>229</v>
      </c>
      <c r="AP2" s="363" t="s">
        <v>222</v>
      </c>
      <c r="AQ2" s="364"/>
      <c r="AR2" s="364"/>
      <c r="AS2" s="365"/>
      <c r="AT2" s="363" t="s">
        <v>223</v>
      </c>
      <c r="AU2" s="364"/>
      <c r="AV2" s="364"/>
      <c r="AW2" s="365"/>
      <c r="AX2" s="363" t="s">
        <v>224</v>
      </c>
      <c r="AY2" s="364"/>
      <c r="AZ2" s="364"/>
      <c r="BA2" s="365"/>
      <c r="BB2" s="369" t="s">
        <v>225</v>
      </c>
      <c r="BC2" s="363" t="s">
        <v>220</v>
      </c>
      <c r="BD2" s="364"/>
      <c r="BE2" s="364"/>
      <c r="BF2" s="365"/>
      <c r="BG2" s="363" t="s">
        <v>228</v>
      </c>
      <c r="BH2" s="364"/>
      <c r="BI2" s="364"/>
      <c r="BJ2" s="365"/>
      <c r="BK2" s="363" t="s">
        <v>41</v>
      </c>
      <c r="BL2" s="364"/>
      <c r="BM2" s="364"/>
      <c r="BN2" s="365"/>
      <c r="BO2" s="369" t="s">
        <v>42</v>
      </c>
      <c r="BP2" s="363" t="s">
        <v>226</v>
      </c>
      <c r="BQ2" s="364"/>
      <c r="BR2" s="364"/>
      <c r="BS2" s="365"/>
      <c r="BT2" s="363" t="s">
        <v>227</v>
      </c>
      <c r="BU2" s="364"/>
      <c r="BV2" s="364"/>
      <c r="BW2" s="365"/>
      <c r="BX2" s="363" t="s">
        <v>300</v>
      </c>
      <c r="BY2" s="364"/>
      <c r="BZ2" s="364"/>
      <c r="CA2" s="365"/>
      <c r="CB2" s="369" t="s">
        <v>229</v>
      </c>
      <c r="CC2" s="366" t="s">
        <v>222</v>
      </c>
      <c r="CD2" s="367"/>
      <c r="CE2" s="367"/>
      <c r="CF2" s="368"/>
      <c r="CG2" s="366" t="s">
        <v>223</v>
      </c>
      <c r="CH2" s="367"/>
      <c r="CI2" s="367"/>
      <c r="CJ2" s="368"/>
      <c r="CK2" s="366" t="s">
        <v>224</v>
      </c>
      <c r="CL2" s="367"/>
      <c r="CM2" s="367"/>
      <c r="CN2" s="368"/>
      <c r="CO2" s="382" t="s">
        <v>225</v>
      </c>
      <c r="CP2" s="366" t="s">
        <v>220</v>
      </c>
      <c r="CQ2" s="367"/>
      <c r="CR2" s="367"/>
      <c r="CS2" s="368"/>
      <c r="CT2" s="366" t="s">
        <v>228</v>
      </c>
      <c r="CU2" s="367"/>
      <c r="CV2" s="367"/>
      <c r="CW2" s="368"/>
      <c r="CX2" s="366" t="s">
        <v>41</v>
      </c>
      <c r="CY2" s="367"/>
      <c r="CZ2" s="367"/>
      <c r="DA2" s="368"/>
      <c r="DB2" s="382" t="s">
        <v>42</v>
      </c>
      <c r="DC2" s="366" t="s">
        <v>226</v>
      </c>
      <c r="DD2" s="367"/>
      <c r="DE2" s="367"/>
      <c r="DF2" s="368"/>
      <c r="DG2" s="366" t="s">
        <v>227</v>
      </c>
      <c r="DH2" s="367"/>
      <c r="DI2" s="367"/>
      <c r="DJ2" s="368"/>
      <c r="DK2" s="366" t="s">
        <v>299</v>
      </c>
      <c r="DL2" s="367"/>
      <c r="DM2" s="367"/>
      <c r="DN2" s="368"/>
      <c r="DO2" s="382" t="s">
        <v>229</v>
      </c>
      <c r="DP2" s="505" t="s">
        <v>222</v>
      </c>
      <c r="DQ2" s="506"/>
      <c r="DR2" s="506"/>
      <c r="DS2" s="507"/>
      <c r="DT2" s="505" t="s">
        <v>223</v>
      </c>
      <c r="DU2" s="506"/>
      <c r="DV2" s="506"/>
      <c r="DW2" s="507"/>
      <c r="DX2" s="505" t="s">
        <v>224</v>
      </c>
      <c r="DY2" s="506"/>
      <c r="DZ2" s="506"/>
      <c r="EA2" s="507"/>
      <c r="EB2" s="503" t="s">
        <v>225</v>
      </c>
      <c r="EC2" s="505" t="s">
        <v>220</v>
      </c>
      <c r="ED2" s="506"/>
      <c r="EE2" s="506"/>
      <c r="EF2" s="507"/>
      <c r="EG2" s="505" t="s">
        <v>228</v>
      </c>
      <c r="EH2" s="506"/>
      <c r="EI2" s="506"/>
      <c r="EJ2" s="507"/>
      <c r="EK2" s="505" t="s">
        <v>41</v>
      </c>
      <c r="EL2" s="506"/>
      <c r="EM2" s="506"/>
      <c r="EN2" s="507"/>
      <c r="EO2" s="503" t="s">
        <v>42</v>
      </c>
      <c r="EP2" s="505" t="s">
        <v>226</v>
      </c>
      <c r="EQ2" s="506"/>
      <c r="ER2" s="506"/>
      <c r="ES2" s="507"/>
      <c r="ET2" s="505" t="s">
        <v>227</v>
      </c>
      <c r="EU2" s="506"/>
      <c r="EV2" s="506"/>
      <c r="EW2" s="507"/>
      <c r="EX2" s="505" t="s">
        <v>299</v>
      </c>
      <c r="EY2" s="506"/>
      <c r="EZ2" s="506"/>
      <c r="FA2" s="507"/>
      <c r="FB2" s="503" t="s">
        <v>229</v>
      </c>
    </row>
    <row r="3" spans="1:158" ht="45">
      <c r="A3" s="349"/>
      <c r="B3" s="374"/>
      <c r="C3" s="217" t="s">
        <v>55</v>
      </c>
      <c r="D3" s="217" t="s">
        <v>56</v>
      </c>
      <c r="E3" s="230" t="s">
        <v>65</v>
      </c>
      <c r="F3" s="230" t="s">
        <v>66</v>
      </c>
      <c r="G3" s="5" t="s">
        <v>57</v>
      </c>
      <c r="H3" s="5" t="s">
        <v>58</v>
      </c>
      <c r="I3" s="5" t="s">
        <v>59</v>
      </c>
      <c r="J3" s="5" t="s">
        <v>60</v>
      </c>
      <c r="K3" s="5" t="s">
        <v>61</v>
      </c>
      <c r="L3" s="5" t="s">
        <v>62</v>
      </c>
      <c r="M3" s="5" t="s">
        <v>63</v>
      </c>
      <c r="N3" s="5" t="s">
        <v>64</v>
      </c>
      <c r="O3" s="425"/>
      <c r="P3" s="217" t="s">
        <v>55</v>
      </c>
      <c r="Q3" s="217" t="s">
        <v>56</v>
      </c>
      <c r="R3" s="230" t="s">
        <v>65</v>
      </c>
      <c r="S3" s="230" t="s">
        <v>66</v>
      </c>
      <c r="T3" s="5" t="s">
        <v>57</v>
      </c>
      <c r="U3" s="5" t="s">
        <v>58</v>
      </c>
      <c r="V3" s="5" t="s">
        <v>59</v>
      </c>
      <c r="W3" s="5" t="s">
        <v>60</v>
      </c>
      <c r="X3" s="5" t="s">
        <v>61</v>
      </c>
      <c r="Y3" s="5" t="s">
        <v>62</v>
      </c>
      <c r="Z3" s="5" t="s">
        <v>63</v>
      </c>
      <c r="AA3" s="5" t="s">
        <v>64</v>
      </c>
      <c r="AB3" s="425"/>
      <c r="AC3" s="217" t="s">
        <v>55</v>
      </c>
      <c r="AD3" s="217" t="s">
        <v>56</v>
      </c>
      <c r="AE3" s="230" t="s">
        <v>65</v>
      </c>
      <c r="AF3" s="230" t="s">
        <v>66</v>
      </c>
      <c r="AG3" s="5" t="s">
        <v>57</v>
      </c>
      <c r="AH3" s="5" t="s">
        <v>58</v>
      </c>
      <c r="AI3" s="5" t="s">
        <v>59</v>
      </c>
      <c r="AJ3" s="5" t="s">
        <v>60</v>
      </c>
      <c r="AK3" s="5" t="s">
        <v>61</v>
      </c>
      <c r="AL3" s="5" t="s">
        <v>62</v>
      </c>
      <c r="AM3" s="5" t="s">
        <v>63</v>
      </c>
      <c r="AN3" s="5" t="s">
        <v>64</v>
      </c>
      <c r="AO3" s="425"/>
      <c r="AP3" s="213" t="s">
        <v>55</v>
      </c>
      <c r="AQ3" s="213" t="s">
        <v>56</v>
      </c>
      <c r="AR3" s="208" t="s">
        <v>65</v>
      </c>
      <c r="AS3" s="208" t="s">
        <v>66</v>
      </c>
      <c r="AT3" s="7" t="s">
        <v>57</v>
      </c>
      <c r="AU3" s="7" t="s">
        <v>170</v>
      </c>
      <c r="AV3" s="7" t="s">
        <v>59</v>
      </c>
      <c r="AW3" s="7" t="s">
        <v>60</v>
      </c>
      <c r="AX3" s="7" t="s">
        <v>61</v>
      </c>
      <c r="AY3" s="7" t="s">
        <v>62</v>
      </c>
      <c r="AZ3" s="7" t="s">
        <v>63</v>
      </c>
      <c r="BA3" s="7" t="s">
        <v>64</v>
      </c>
      <c r="BB3" s="370"/>
      <c r="BC3" s="213" t="s">
        <v>55</v>
      </c>
      <c r="BD3" s="213" t="s">
        <v>56</v>
      </c>
      <c r="BE3" s="208" t="s">
        <v>65</v>
      </c>
      <c r="BF3" s="208" t="s">
        <v>66</v>
      </c>
      <c r="BG3" s="7" t="s">
        <v>57</v>
      </c>
      <c r="BH3" s="7" t="s">
        <v>58</v>
      </c>
      <c r="BI3" s="7" t="s">
        <v>59</v>
      </c>
      <c r="BJ3" s="7" t="s">
        <v>60</v>
      </c>
      <c r="BK3" s="7" t="s">
        <v>61</v>
      </c>
      <c r="BL3" s="7" t="s">
        <v>62</v>
      </c>
      <c r="BM3" s="7" t="s">
        <v>63</v>
      </c>
      <c r="BN3" s="7" t="s">
        <v>64</v>
      </c>
      <c r="BO3" s="370"/>
      <c r="BP3" s="213" t="s">
        <v>55</v>
      </c>
      <c r="BQ3" s="213" t="s">
        <v>56</v>
      </c>
      <c r="BR3" s="208" t="s">
        <v>65</v>
      </c>
      <c r="BS3" s="208" t="s">
        <v>66</v>
      </c>
      <c r="BT3" s="7" t="s">
        <v>57</v>
      </c>
      <c r="BU3" s="7" t="s">
        <v>58</v>
      </c>
      <c r="BV3" s="7" t="s">
        <v>59</v>
      </c>
      <c r="BW3" s="7" t="s">
        <v>60</v>
      </c>
      <c r="BX3" s="7" t="s">
        <v>61</v>
      </c>
      <c r="BY3" s="7" t="s">
        <v>62</v>
      </c>
      <c r="BZ3" s="7" t="s">
        <v>63</v>
      </c>
      <c r="CA3" s="7" t="s">
        <v>64</v>
      </c>
      <c r="CB3" s="370"/>
      <c r="CC3" s="226" t="s">
        <v>55</v>
      </c>
      <c r="CD3" s="226" t="s">
        <v>56</v>
      </c>
      <c r="CE3" s="222" t="s">
        <v>65</v>
      </c>
      <c r="CF3" s="222" t="s">
        <v>66</v>
      </c>
      <c r="CG3" s="10" t="s">
        <v>57</v>
      </c>
      <c r="CH3" s="10" t="s">
        <v>170</v>
      </c>
      <c r="CI3" s="10" t="s">
        <v>59</v>
      </c>
      <c r="CJ3" s="10" t="s">
        <v>60</v>
      </c>
      <c r="CK3" s="10" t="s">
        <v>61</v>
      </c>
      <c r="CL3" s="10" t="s">
        <v>62</v>
      </c>
      <c r="CM3" s="10" t="s">
        <v>63</v>
      </c>
      <c r="CN3" s="10" t="s">
        <v>64</v>
      </c>
      <c r="CO3" s="383"/>
      <c r="CP3" s="226" t="s">
        <v>55</v>
      </c>
      <c r="CQ3" s="226" t="s">
        <v>56</v>
      </c>
      <c r="CR3" s="222" t="s">
        <v>65</v>
      </c>
      <c r="CS3" s="222" t="s">
        <v>66</v>
      </c>
      <c r="CT3" s="10" t="s">
        <v>57</v>
      </c>
      <c r="CU3" s="10" t="s">
        <v>58</v>
      </c>
      <c r="CV3" s="10" t="s">
        <v>59</v>
      </c>
      <c r="CW3" s="10" t="s">
        <v>60</v>
      </c>
      <c r="CX3" s="10" t="s">
        <v>61</v>
      </c>
      <c r="CY3" s="10" t="s">
        <v>62</v>
      </c>
      <c r="CZ3" s="10" t="s">
        <v>63</v>
      </c>
      <c r="DA3" s="10" t="s">
        <v>64</v>
      </c>
      <c r="DB3" s="383"/>
      <c r="DC3" s="226" t="s">
        <v>55</v>
      </c>
      <c r="DD3" s="226" t="s">
        <v>56</v>
      </c>
      <c r="DE3" s="222" t="s">
        <v>65</v>
      </c>
      <c r="DF3" s="222" t="s">
        <v>66</v>
      </c>
      <c r="DG3" s="10" t="s">
        <v>57</v>
      </c>
      <c r="DH3" s="10" t="s">
        <v>58</v>
      </c>
      <c r="DI3" s="10" t="s">
        <v>59</v>
      </c>
      <c r="DJ3" s="10" t="s">
        <v>60</v>
      </c>
      <c r="DK3" s="10" t="s">
        <v>61</v>
      </c>
      <c r="DL3" s="10" t="s">
        <v>62</v>
      </c>
      <c r="DM3" s="10" t="s">
        <v>63</v>
      </c>
      <c r="DN3" s="10" t="s">
        <v>64</v>
      </c>
      <c r="DO3" s="383"/>
      <c r="DP3" s="147" t="s">
        <v>55</v>
      </c>
      <c r="DQ3" s="147" t="s">
        <v>56</v>
      </c>
      <c r="DR3" s="123" t="s">
        <v>65</v>
      </c>
      <c r="DS3" s="123" t="s">
        <v>66</v>
      </c>
      <c r="DT3" s="15" t="s">
        <v>57</v>
      </c>
      <c r="DU3" s="15" t="s">
        <v>170</v>
      </c>
      <c r="DV3" s="15" t="s">
        <v>59</v>
      </c>
      <c r="DW3" s="15" t="s">
        <v>60</v>
      </c>
      <c r="DX3" s="15" t="s">
        <v>61</v>
      </c>
      <c r="DY3" s="15" t="s">
        <v>62</v>
      </c>
      <c r="DZ3" s="15" t="s">
        <v>63</v>
      </c>
      <c r="EA3" s="15" t="s">
        <v>64</v>
      </c>
      <c r="EB3" s="504"/>
      <c r="EC3" s="147" t="s">
        <v>55</v>
      </c>
      <c r="ED3" s="147" t="s">
        <v>56</v>
      </c>
      <c r="EE3" s="123" t="s">
        <v>65</v>
      </c>
      <c r="EF3" s="123" t="s">
        <v>66</v>
      </c>
      <c r="EG3" s="15" t="s">
        <v>57</v>
      </c>
      <c r="EH3" s="15" t="s">
        <v>58</v>
      </c>
      <c r="EI3" s="15" t="s">
        <v>59</v>
      </c>
      <c r="EJ3" s="15" t="s">
        <v>60</v>
      </c>
      <c r="EK3" s="15" t="s">
        <v>61</v>
      </c>
      <c r="EL3" s="15" t="s">
        <v>62</v>
      </c>
      <c r="EM3" s="15" t="s">
        <v>63</v>
      </c>
      <c r="EN3" s="15" t="s">
        <v>64</v>
      </c>
      <c r="EO3" s="504"/>
      <c r="EP3" s="147" t="s">
        <v>55</v>
      </c>
      <c r="EQ3" s="147" t="s">
        <v>56</v>
      </c>
      <c r="ER3" s="123" t="s">
        <v>65</v>
      </c>
      <c r="ES3" s="123" t="s">
        <v>66</v>
      </c>
      <c r="ET3" s="15" t="s">
        <v>57</v>
      </c>
      <c r="EU3" s="15" t="s">
        <v>58</v>
      </c>
      <c r="EV3" s="15" t="s">
        <v>59</v>
      </c>
      <c r="EW3" s="15" t="s">
        <v>60</v>
      </c>
      <c r="EX3" s="15" t="s">
        <v>61</v>
      </c>
      <c r="EY3" s="15" t="s">
        <v>62</v>
      </c>
      <c r="EZ3" s="15" t="s">
        <v>63</v>
      </c>
      <c r="FA3" s="15" t="s">
        <v>64</v>
      </c>
      <c r="FB3" s="504"/>
    </row>
    <row r="4" spans="1:158" ht="22.5">
      <c r="A4" s="72">
        <v>1</v>
      </c>
      <c r="B4" s="194" t="s">
        <v>273</v>
      </c>
      <c r="C4" s="5">
        <v>10</v>
      </c>
      <c r="D4" s="5">
        <v>4</v>
      </c>
      <c r="E4" s="5">
        <v>7</v>
      </c>
      <c r="F4" s="5">
        <v>7</v>
      </c>
      <c r="G4" s="5">
        <v>0</v>
      </c>
      <c r="H4" s="5">
        <v>6</v>
      </c>
      <c r="I4" s="5">
        <v>8</v>
      </c>
      <c r="J4" s="5">
        <v>0</v>
      </c>
      <c r="K4" s="5">
        <f>C4+D4</f>
        <v>14</v>
      </c>
      <c r="L4" s="5"/>
      <c r="M4" s="5"/>
      <c r="N4" s="5"/>
      <c r="O4" s="5">
        <v>14</v>
      </c>
      <c r="P4" s="5">
        <v>188</v>
      </c>
      <c r="Q4" s="5">
        <v>94</v>
      </c>
      <c r="R4" s="5">
        <v>127</v>
      </c>
      <c r="S4" s="5">
        <v>155</v>
      </c>
      <c r="T4" s="5">
        <v>5</v>
      </c>
      <c r="U4" s="5">
        <v>162</v>
      </c>
      <c r="V4" s="5">
        <v>115</v>
      </c>
      <c r="W4" s="5">
        <v>0</v>
      </c>
      <c r="X4" s="5">
        <f>P4+Q4</f>
        <v>282</v>
      </c>
      <c r="Y4" s="5"/>
      <c r="Z4" s="5"/>
      <c r="AA4" s="5"/>
      <c r="AB4" s="236">
        <v>282</v>
      </c>
      <c r="AC4" s="182">
        <f t="shared" ref="AC4:AO23" si="0">C4/P4</f>
        <v>5.3191489361702128E-2</v>
      </c>
      <c r="AD4" s="182">
        <f t="shared" si="0"/>
        <v>4.2553191489361701E-2</v>
      </c>
      <c r="AE4" s="182">
        <f t="shared" si="0"/>
        <v>5.5118110236220472E-2</v>
      </c>
      <c r="AF4" s="182">
        <f t="shared" si="0"/>
        <v>4.5161290322580643E-2</v>
      </c>
      <c r="AG4" s="182">
        <f t="shared" si="0"/>
        <v>0</v>
      </c>
      <c r="AH4" s="182">
        <f t="shared" si="0"/>
        <v>3.7037037037037035E-2</v>
      </c>
      <c r="AI4" s="182">
        <f t="shared" si="0"/>
        <v>6.9565217391304349E-2</v>
      </c>
      <c r="AJ4" s="182" t="e">
        <f t="shared" si="0"/>
        <v>#DIV/0!</v>
      </c>
      <c r="AK4" s="182">
        <f t="shared" si="0"/>
        <v>4.9645390070921988E-2</v>
      </c>
      <c r="AL4" s="182" t="e">
        <f t="shared" si="0"/>
        <v>#DIV/0!</v>
      </c>
      <c r="AM4" s="182" t="e">
        <f t="shared" si="0"/>
        <v>#DIV/0!</v>
      </c>
      <c r="AN4" s="182" t="e">
        <f t="shared" si="0"/>
        <v>#DIV/0!</v>
      </c>
      <c r="AO4" s="182">
        <f t="shared" si="0"/>
        <v>4.9645390070921988E-2</v>
      </c>
      <c r="AP4" s="7">
        <v>16</v>
      </c>
      <c r="AQ4" s="7">
        <v>8</v>
      </c>
      <c r="AR4" s="7">
        <v>13</v>
      </c>
      <c r="AS4" s="7">
        <v>11</v>
      </c>
      <c r="AT4" s="7">
        <v>0</v>
      </c>
      <c r="AU4" s="7">
        <v>15</v>
      </c>
      <c r="AV4" s="7">
        <v>9</v>
      </c>
      <c r="AW4" s="7">
        <v>0</v>
      </c>
      <c r="AX4" s="7">
        <f>AP4+AQ4</f>
        <v>24</v>
      </c>
      <c r="AY4" s="7"/>
      <c r="AZ4" s="7"/>
      <c r="BA4" s="7"/>
      <c r="BB4" s="7">
        <v>24</v>
      </c>
      <c r="BC4" s="7">
        <v>173</v>
      </c>
      <c r="BD4" s="7">
        <v>145</v>
      </c>
      <c r="BE4" s="7">
        <v>130</v>
      </c>
      <c r="BF4" s="7">
        <v>188</v>
      </c>
      <c r="BG4" s="7">
        <v>3</v>
      </c>
      <c r="BH4" s="7">
        <v>180</v>
      </c>
      <c r="BI4" s="7">
        <v>135</v>
      </c>
      <c r="BJ4" s="7">
        <v>0</v>
      </c>
      <c r="BK4" s="7">
        <f>BC4+BD4</f>
        <v>318</v>
      </c>
      <c r="BL4" s="7"/>
      <c r="BM4" s="7"/>
      <c r="BN4" s="7"/>
      <c r="BO4" s="237">
        <v>318</v>
      </c>
      <c r="BP4" s="176">
        <f t="shared" ref="BP4:CB19" si="1">AP4/BC4</f>
        <v>9.2485549132947972E-2</v>
      </c>
      <c r="BQ4" s="176">
        <f t="shared" si="1"/>
        <v>5.5172413793103448E-2</v>
      </c>
      <c r="BR4" s="176">
        <f t="shared" si="1"/>
        <v>0.1</v>
      </c>
      <c r="BS4" s="176">
        <f t="shared" si="1"/>
        <v>5.8510638297872342E-2</v>
      </c>
      <c r="BT4" s="176">
        <f t="shared" si="1"/>
        <v>0</v>
      </c>
      <c r="BU4" s="176">
        <f t="shared" si="1"/>
        <v>8.3333333333333329E-2</v>
      </c>
      <c r="BV4" s="176">
        <f t="shared" si="1"/>
        <v>6.6666666666666666E-2</v>
      </c>
      <c r="BW4" s="176" t="e">
        <f t="shared" si="1"/>
        <v>#DIV/0!</v>
      </c>
      <c r="BX4" s="176">
        <f t="shared" si="1"/>
        <v>7.5471698113207544E-2</v>
      </c>
      <c r="BY4" s="176" t="e">
        <f t="shared" si="1"/>
        <v>#DIV/0!</v>
      </c>
      <c r="BZ4" s="176" t="e">
        <f t="shared" si="1"/>
        <v>#DIV/0!</v>
      </c>
      <c r="CA4" s="176" t="e">
        <f t="shared" si="1"/>
        <v>#DIV/0!</v>
      </c>
      <c r="CB4" s="176">
        <f t="shared" si="1"/>
        <v>7.5471698113207544E-2</v>
      </c>
      <c r="CC4" s="10">
        <v>16</v>
      </c>
      <c r="CD4" s="10">
        <v>3</v>
      </c>
      <c r="CE4" s="10">
        <v>9</v>
      </c>
      <c r="CF4" s="10">
        <v>10</v>
      </c>
      <c r="CG4" s="10">
        <v>0</v>
      </c>
      <c r="CH4" s="10">
        <v>7</v>
      </c>
      <c r="CI4" s="10">
        <v>12</v>
      </c>
      <c r="CJ4" s="10">
        <v>0</v>
      </c>
      <c r="CK4" s="10">
        <f>CE4+CF4</f>
        <v>19</v>
      </c>
      <c r="CL4" s="10"/>
      <c r="CM4" s="10"/>
      <c r="CN4" s="10"/>
      <c r="CO4" s="10">
        <v>19</v>
      </c>
      <c r="CP4" s="10">
        <v>156</v>
      </c>
      <c r="CQ4" s="10">
        <v>141</v>
      </c>
      <c r="CR4" s="10">
        <v>132</v>
      </c>
      <c r="CS4" s="10">
        <v>165</v>
      </c>
      <c r="CT4" s="10">
        <v>10</v>
      </c>
      <c r="CU4" s="10">
        <v>149</v>
      </c>
      <c r="CV4" s="10">
        <v>139</v>
      </c>
      <c r="CW4" s="10">
        <v>0</v>
      </c>
      <c r="CX4" s="10">
        <f>CP4+CQ4</f>
        <v>297</v>
      </c>
      <c r="CY4" s="10"/>
      <c r="CZ4" s="10"/>
      <c r="DA4" s="10"/>
      <c r="DB4" s="10">
        <v>297</v>
      </c>
      <c r="DC4" s="184">
        <f t="shared" ref="DC4:DO23" si="2">CC4/CP4</f>
        <v>0.10256410256410256</v>
      </c>
      <c r="DD4" s="184">
        <f t="shared" si="2"/>
        <v>2.1276595744680851E-2</v>
      </c>
      <c r="DE4" s="184">
        <f t="shared" si="2"/>
        <v>6.8181818181818177E-2</v>
      </c>
      <c r="DF4" s="184">
        <f t="shared" si="2"/>
        <v>6.0606060606060608E-2</v>
      </c>
      <c r="DG4" s="184">
        <f t="shared" si="2"/>
        <v>0</v>
      </c>
      <c r="DH4" s="184">
        <f t="shared" si="2"/>
        <v>4.6979865771812082E-2</v>
      </c>
      <c r="DI4" s="184">
        <f t="shared" si="2"/>
        <v>8.6330935251798566E-2</v>
      </c>
      <c r="DJ4" s="184" t="e">
        <f t="shared" si="2"/>
        <v>#DIV/0!</v>
      </c>
      <c r="DK4" s="184">
        <f t="shared" si="2"/>
        <v>6.3973063973063973E-2</v>
      </c>
      <c r="DL4" s="184" t="e">
        <f t="shared" si="2"/>
        <v>#DIV/0!</v>
      </c>
      <c r="DM4" s="184" t="e">
        <f t="shared" si="2"/>
        <v>#DIV/0!</v>
      </c>
      <c r="DN4" s="184" t="e">
        <f t="shared" si="2"/>
        <v>#DIV/0!</v>
      </c>
      <c r="DO4" s="184">
        <f t="shared" si="2"/>
        <v>6.3973063973063973E-2</v>
      </c>
      <c r="DP4" s="15">
        <v>12</v>
      </c>
      <c r="DQ4" s="15">
        <v>9</v>
      </c>
      <c r="DR4" s="15">
        <v>8</v>
      </c>
      <c r="DS4" s="15">
        <v>13</v>
      </c>
      <c r="DT4" s="15">
        <v>1</v>
      </c>
      <c r="DU4" s="15">
        <v>9</v>
      </c>
      <c r="DV4" s="15">
        <v>11</v>
      </c>
      <c r="DW4" s="15">
        <v>0</v>
      </c>
      <c r="DX4" s="32">
        <f>DP4+DQ4</f>
        <v>21</v>
      </c>
      <c r="DY4" s="15"/>
      <c r="DZ4" s="15"/>
      <c r="EA4" s="15"/>
      <c r="EB4" s="15">
        <v>21</v>
      </c>
      <c r="EC4" s="15">
        <v>147</v>
      </c>
      <c r="ED4" s="15">
        <v>141</v>
      </c>
      <c r="EE4" s="15">
        <v>133</v>
      </c>
      <c r="EF4" s="15">
        <v>155</v>
      </c>
      <c r="EG4" s="15">
        <v>3</v>
      </c>
      <c r="EH4" s="15">
        <v>155</v>
      </c>
      <c r="EI4" s="15">
        <v>130</v>
      </c>
      <c r="EJ4" s="15">
        <v>0</v>
      </c>
      <c r="EK4" s="15">
        <v>288</v>
      </c>
      <c r="EL4" s="15"/>
      <c r="EM4" s="15"/>
      <c r="EN4" s="15"/>
      <c r="EO4" s="15">
        <v>288</v>
      </c>
      <c r="EP4" s="188">
        <f t="shared" ref="EP4:EQ23" si="3">DP4/EC4</f>
        <v>8.1632653061224483E-2</v>
      </c>
      <c r="EQ4" s="188">
        <f>DQ4/ED4</f>
        <v>6.3829787234042548E-2</v>
      </c>
      <c r="ER4" s="188">
        <f t="shared" ref="ER4:FB23" si="4">DR4/EE4</f>
        <v>6.0150375939849621E-2</v>
      </c>
      <c r="ES4" s="188">
        <f t="shared" si="4"/>
        <v>8.387096774193549E-2</v>
      </c>
      <c r="ET4" s="188">
        <f t="shared" si="4"/>
        <v>0.33333333333333331</v>
      </c>
      <c r="EU4" s="188">
        <f t="shared" si="4"/>
        <v>5.8064516129032261E-2</v>
      </c>
      <c r="EV4" s="188">
        <f t="shared" si="4"/>
        <v>8.461538461538462E-2</v>
      </c>
      <c r="EW4" s="188" t="e">
        <f t="shared" si="4"/>
        <v>#DIV/0!</v>
      </c>
      <c r="EX4" s="188">
        <f t="shared" si="4"/>
        <v>7.2916666666666671E-2</v>
      </c>
      <c r="EY4" s="188" t="e">
        <f t="shared" si="4"/>
        <v>#DIV/0!</v>
      </c>
      <c r="EZ4" s="188" t="e">
        <f t="shared" si="4"/>
        <v>#DIV/0!</v>
      </c>
      <c r="FA4" s="188" t="e">
        <f t="shared" si="4"/>
        <v>#DIV/0!</v>
      </c>
      <c r="FB4" s="188">
        <f t="shared" si="4"/>
        <v>7.2916666666666671E-2</v>
      </c>
    </row>
    <row r="5" spans="1:158" ht="22.5">
      <c r="A5" s="72">
        <v>2</v>
      </c>
      <c r="B5" s="194" t="s">
        <v>274</v>
      </c>
      <c r="C5" s="183">
        <v>32</v>
      </c>
      <c r="D5" s="22">
        <v>1</v>
      </c>
      <c r="E5" s="22">
        <v>12</v>
      </c>
      <c r="F5" s="22">
        <v>21</v>
      </c>
      <c r="G5" s="22">
        <v>1</v>
      </c>
      <c r="H5" s="22">
        <v>14</v>
      </c>
      <c r="I5" s="22">
        <v>18</v>
      </c>
      <c r="J5" s="22">
        <v>0</v>
      </c>
      <c r="K5" s="5"/>
      <c r="L5" s="22"/>
      <c r="M5" s="22"/>
      <c r="N5" s="22">
        <f>C5+D5</f>
        <v>33</v>
      </c>
      <c r="O5" s="23">
        <v>33</v>
      </c>
      <c r="P5" s="5">
        <v>565</v>
      </c>
      <c r="Q5" s="5">
        <v>13</v>
      </c>
      <c r="R5" s="5">
        <v>256</v>
      </c>
      <c r="S5" s="5">
        <v>322</v>
      </c>
      <c r="T5" s="5">
        <v>4</v>
      </c>
      <c r="U5" s="5">
        <v>307</v>
      </c>
      <c r="V5" s="5">
        <v>267</v>
      </c>
      <c r="W5" s="5">
        <v>0</v>
      </c>
      <c r="X5" s="22"/>
      <c r="Y5" s="22"/>
      <c r="Z5" s="22"/>
      <c r="AA5" s="22">
        <v>578</v>
      </c>
      <c r="AB5" s="238">
        <v>578</v>
      </c>
      <c r="AC5" s="182">
        <f t="shared" si="0"/>
        <v>5.663716814159292E-2</v>
      </c>
      <c r="AD5" s="182">
        <f t="shared" si="0"/>
        <v>7.6923076923076927E-2</v>
      </c>
      <c r="AE5" s="182">
        <f t="shared" si="0"/>
        <v>4.6875E-2</v>
      </c>
      <c r="AF5" s="182">
        <f t="shared" si="0"/>
        <v>6.5217391304347824E-2</v>
      </c>
      <c r="AG5" s="182">
        <f t="shared" si="0"/>
        <v>0.25</v>
      </c>
      <c r="AH5" s="182">
        <f t="shared" si="0"/>
        <v>4.5602605863192182E-2</v>
      </c>
      <c r="AI5" s="182">
        <f t="shared" si="0"/>
        <v>6.741573033707865E-2</v>
      </c>
      <c r="AJ5" s="182" t="e">
        <f t="shared" si="0"/>
        <v>#DIV/0!</v>
      </c>
      <c r="AK5" s="182" t="e">
        <f t="shared" si="0"/>
        <v>#DIV/0!</v>
      </c>
      <c r="AL5" s="182" t="e">
        <f t="shared" si="0"/>
        <v>#DIV/0!</v>
      </c>
      <c r="AM5" s="182" t="e">
        <f t="shared" si="0"/>
        <v>#DIV/0!</v>
      </c>
      <c r="AN5" s="182">
        <f t="shared" si="0"/>
        <v>5.7093425605536333E-2</v>
      </c>
      <c r="AO5" s="182">
        <f t="shared" si="0"/>
        <v>5.7093425605536333E-2</v>
      </c>
      <c r="AP5" s="24">
        <v>28</v>
      </c>
      <c r="AQ5" s="24">
        <v>0</v>
      </c>
      <c r="AR5" s="24">
        <v>9</v>
      </c>
      <c r="AS5" s="24">
        <v>19</v>
      </c>
      <c r="AT5" s="24">
        <v>0</v>
      </c>
      <c r="AU5" s="24">
        <v>10</v>
      </c>
      <c r="AV5" s="24">
        <v>18</v>
      </c>
      <c r="AW5" s="24">
        <v>0</v>
      </c>
      <c r="AX5" s="24"/>
      <c r="AY5" s="24"/>
      <c r="AZ5" s="24"/>
      <c r="BA5" s="24">
        <f>AP5+AQ5</f>
        <v>28</v>
      </c>
      <c r="BB5" s="177">
        <v>28</v>
      </c>
      <c r="BC5" s="7">
        <v>495</v>
      </c>
      <c r="BD5" s="7">
        <v>20</v>
      </c>
      <c r="BE5" s="7">
        <v>234</v>
      </c>
      <c r="BF5" s="7">
        <v>281</v>
      </c>
      <c r="BG5" s="7">
        <v>6</v>
      </c>
      <c r="BH5" s="7">
        <v>278</v>
      </c>
      <c r="BI5" s="7">
        <v>232</v>
      </c>
      <c r="BJ5" s="7">
        <v>0</v>
      </c>
      <c r="BK5" s="24"/>
      <c r="BL5" s="24"/>
      <c r="BM5" s="24"/>
      <c r="BN5" s="24">
        <v>515</v>
      </c>
      <c r="BO5" s="239">
        <v>515</v>
      </c>
      <c r="BP5" s="176">
        <f t="shared" si="1"/>
        <v>5.6565656565656569E-2</v>
      </c>
      <c r="BQ5" s="176">
        <f t="shared" si="1"/>
        <v>0</v>
      </c>
      <c r="BR5" s="176">
        <f t="shared" si="1"/>
        <v>3.8461538461538464E-2</v>
      </c>
      <c r="BS5" s="176">
        <f t="shared" si="1"/>
        <v>6.7615658362989328E-2</v>
      </c>
      <c r="BT5" s="176">
        <f t="shared" si="1"/>
        <v>0</v>
      </c>
      <c r="BU5" s="176">
        <f t="shared" si="1"/>
        <v>3.5971223021582732E-2</v>
      </c>
      <c r="BV5" s="176">
        <f t="shared" si="1"/>
        <v>7.7586206896551727E-2</v>
      </c>
      <c r="BW5" s="176" t="e">
        <f t="shared" si="1"/>
        <v>#DIV/0!</v>
      </c>
      <c r="BX5" s="176" t="e">
        <f t="shared" si="1"/>
        <v>#DIV/0!</v>
      </c>
      <c r="BY5" s="176" t="e">
        <f t="shared" si="1"/>
        <v>#DIV/0!</v>
      </c>
      <c r="BZ5" s="176" t="e">
        <f t="shared" si="1"/>
        <v>#DIV/0!</v>
      </c>
      <c r="CA5" s="176">
        <f t="shared" si="1"/>
        <v>5.4368932038834951E-2</v>
      </c>
      <c r="CB5" s="176">
        <f t="shared" si="1"/>
        <v>5.4368932038834951E-2</v>
      </c>
      <c r="CC5" s="185">
        <v>40</v>
      </c>
      <c r="CD5" s="29">
        <v>0</v>
      </c>
      <c r="CE5" s="29">
        <v>20</v>
      </c>
      <c r="CF5" s="29">
        <v>20</v>
      </c>
      <c r="CG5" s="29">
        <v>0</v>
      </c>
      <c r="CH5" s="29">
        <v>19</v>
      </c>
      <c r="CI5" s="29">
        <v>21</v>
      </c>
      <c r="CJ5" s="29">
        <v>0</v>
      </c>
      <c r="CK5" s="29"/>
      <c r="CL5" s="29"/>
      <c r="CM5" s="29"/>
      <c r="CN5" s="29">
        <f>CC5+CD5</f>
        <v>40</v>
      </c>
      <c r="CO5" s="186">
        <v>40</v>
      </c>
      <c r="CP5" s="10">
        <v>522</v>
      </c>
      <c r="CQ5" s="10">
        <v>16</v>
      </c>
      <c r="CR5" s="10">
        <v>238</v>
      </c>
      <c r="CS5" s="10">
        <v>300</v>
      </c>
      <c r="CT5" s="10">
        <v>9</v>
      </c>
      <c r="CU5" s="10">
        <v>287</v>
      </c>
      <c r="CV5" s="10">
        <v>242</v>
      </c>
      <c r="CW5" s="10">
        <v>0</v>
      </c>
      <c r="CX5" s="29"/>
      <c r="CY5" s="29"/>
      <c r="CZ5" s="29"/>
      <c r="DA5" s="29">
        <f>CQ5+CP5</f>
        <v>538</v>
      </c>
      <c r="DB5" s="186">
        <v>538</v>
      </c>
      <c r="DC5" s="184">
        <f t="shared" si="2"/>
        <v>7.662835249042145E-2</v>
      </c>
      <c r="DD5" s="184">
        <f t="shared" si="2"/>
        <v>0</v>
      </c>
      <c r="DE5" s="184">
        <f t="shared" si="2"/>
        <v>8.4033613445378158E-2</v>
      </c>
      <c r="DF5" s="184">
        <f t="shared" si="2"/>
        <v>6.6666666666666666E-2</v>
      </c>
      <c r="DG5" s="184">
        <f t="shared" si="2"/>
        <v>0</v>
      </c>
      <c r="DH5" s="184">
        <f t="shared" si="2"/>
        <v>6.6202090592334492E-2</v>
      </c>
      <c r="DI5" s="184">
        <f t="shared" si="2"/>
        <v>8.6776859504132234E-2</v>
      </c>
      <c r="DJ5" s="184" t="e">
        <f t="shared" si="2"/>
        <v>#DIV/0!</v>
      </c>
      <c r="DK5" s="184" t="e">
        <f t="shared" si="2"/>
        <v>#DIV/0!</v>
      </c>
      <c r="DL5" s="184" t="e">
        <f t="shared" si="2"/>
        <v>#DIV/0!</v>
      </c>
      <c r="DM5" s="184" t="e">
        <f t="shared" si="2"/>
        <v>#DIV/0!</v>
      </c>
      <c r="DN5" s="184">
        <f t="shared" si="2"/>
        <v>7.434944237918216E-2</v>
      </c>
      <c r="DO5" s="184">
        <f t="shared" si="2"/>
        <v>7.434944237918216E-2</v>
      </c>
      <c r="DP5" s="189">
        <v>39</v>
      </c>
      <c r="DQ5" s="32">
        <v>2</v>
      </c>
      <c r="DR5" s="32">
        <v>22</v>
      </c>
      <c r="DS5" s="32">
        <v>19</v>
      </c>
      <c r="DT5" s="32">
        <v>0</v>
      </c>
      <c r="DU5" s="32">
        <v>18</v>
      </c>
      <c r="DV5" s="32">
        <v>23</v>
      </c>
      <c r="DW5" s="32">
        <v>0</v>
      </c>
      <c r="DX5" s="32"/>
      <c r="DY5" s="32"/>
      <c r="DZ5" s="32"/>
      <c r="EA5" s="32">
        <f>DP5+DQ5</f>
        <v>41</v>
      </c>
      <c r="EB5" s="190">
        <v>41</v>
      </c>
      <c r="EC5" s="32">
        <v>524</v>
      </c>
      <c r="ED5" s="32">
        <v>38</v>
      </c>
      <c r="EE5" s="32">
        <v>262</v>
      </c>
      <c r="EF5" s="32">
        <v>300</v>
      </c>
      <c r="EG5" s="32">
        <v>8</v>
      </c>
      <c r="EH5" s="32">
        <v>261</v>
      </c>
      <c r="EI5" s="32">
        <v>293</v>
      </c>
      <c r="EJ5" s="32">
        <v>0</v>
      </c>
      <c r="EK5" s="32"/>
      <c r="EL5" s="32"/>
      <c r="EM5" s="32"/>
      <c r="EN5" s="32">
        <v>562</v>
      </c>
      <c r="EO5" s="190">
        <v>562</v>
      </c>
      <c r="EP5" s="188">
        <f t="shared" si="3"/>
        <v>7.4427480916030533E-2</v>
      </c>
      <c r="EQ5" s="188">
        <f t="shared" ref="EQ5:EQ22" si="5">DQ5/ED5</f>
        <v>5.2631578947368418E-2</v>
      </c>
      <c r="ER5" s="188">
        <f t="shared" si="4"/>
        <v>8.3969465648854963E-2</v>
      </c>
      <c r="ES5" s="188">
        <f t="shared" si="4"/>
        <v>6.3333333333333339E-2</v>
      </c>
      <c r="ET5" s="188">
        <f t="shared" si="4"/>
        <v>0</v>
      </c>
      <c r="EU5" s="188">
        <f t="shared" si="4"/>
        <v>6.8965517241379309E-2</v>
      </c>
      <c r="EV5" s="188">
        <f t="shared" si="4"/>
        <v>7.8498293515358364E-2</v>
      </c>
      <c r="EW5" s="188" t="e">
        <f t="shared" si="4"/>
        <v>#DIV/0!</v>
      </c>
      <c r="EX5" s="188" t="e">
        <f t="shared" si="4"/>
        <v>#DIV/0!</v>
      </c>
      <c r="EY5" s="188" t="e">
        <f t="shared" si="4"/>
        <v>#DIV/0!</v>
      </c>
      <c r="EZ5" s="188" t="e">
        <f t="shared" si="4"/>
        <v>#DIV/0!</v>
      </c>
      <c r="FA5" s="188">
        <f t="shared" si="4"/>
        <v>7.2953736654804271E-2</v>
      </c>
      <c r="FB5" s="188">
        <f t="shared" si="4"/>
        <v>7.2953736654804271E-2</v>
      </c>
    </row>
    <row r="6" spans="1:158" ht="22.5">
      <c r="A6" s="72">
        <v>3</v>
      </c>
      <c r="B6" s="194" t="s">
        <v>275</v>
      </c>
      <c r="C6" s="22">
        <v>37</v>
      </c>
      <c r="D6" s="22">
        <v>1</v>
      </c>
      <c r="E6" s="22">
        <v>17</v>
      </c>
      <c r="F6" s="22">
        <v>21</v>
      </c>
      <c r="G6" s="22">
        <v>0</v>
      </c>
      <c r="H6" s="22">
        <v>21</v>
      </c>
      <c r="I6" s="22">
        <v>16</v>
      </c>
      <c r="J6" s="22">
        <v>1</v>
      </c>
      <c r="K6" s="5">
        <f>D6+C6</f>
        <v>38</v>
      </c>
      <c r="L6" s="22"/>
      <c r="M6" s="22"/>
      <c r="N6" s="22"/>
      <c r="O6" s="23">
        <v>38</v>
      </c>
      <c r="P6" s="5">
        <v>598</v>
      </c>
      <c r="Q6" s="5">
        <v>31</v>
      </c>
      <c r="R6" s="5">
        <v>271</v>
      </c>
      <c r="S6" s="5">
        <v>358</v>
      </c>
      <c r="T6" s="5">
        <v>3</v>
      </c>
      <c r="U6" s="5">
        <v>284</v>
      </c>
      <c r="V6" s="5">
        <v>341</v>
      </c>
      <c r="W6" s="5">
        <v>1</v>
      </c>
      <c r="X6" s="5">
        <f>P6+Q6</f>
        <v>629</v>
      </c>
      <c r="Y6" s="22"/>
      <c r="Z6" s="22"/>
      <c r="AA6" s="22"/>
      <c r="AB6" s="238">
        <v>629</v>
      </c>
      <c r="AC6" s="182">
        <f t="shared" si="0"/>
        <v>6.1872909698996656E-2</v>
      </c>
      <c r="AD6" s="182">
        <f t="shared" si="0"/>
        <v>3.2258064516129031E-2</v>
      </c>
      <c r="AE6" s="182">
        <f t="shared" si="0"/>
        <v>6.273062730627306E-2</v>
      </c>
      <c r="AF6" s="182">
        <f t="shared" si="0"/>
        <v>5.8659217877094973E-2</v>
      </c>
      <c r="AG6" s="182">
        <f t="shared" si="0"/>
        <v>0</v>
      </c>
      <c r="AH6" s="182">
        <f t="shared" si="0"/>
        <v>7.3943661971830985E-2</v>
      </c>
      <c r="AI6" s="182">
        <f t="shared" si="0"/>
        <v>4.6920821114369501E-2</v>
      </c>
      <c r="AJ6" s="182">
        <f t="shared" si="0"/>
        <v>1</v>
      </c>
      <c r="AK6" s="182">
        <f t="shared" si="0"/>
        <v>6.0413354531001592E-2</v>
      </c>
      <c r="AL6" s="182" t="e">
        <f t="shared" si="0"/>
        <v>#DIV/0!</v>
      </c>
      <c r="AM6" s="182" t="e">
        <f t="shared" si="0"/>
        <v>#DIV/0!</v>
      </c>
      <c r="AN6" s="182" t="e">
        <f t="shared" si="0"/>
        <v>#DIV/0!</v>
      </c>
      <c r="AO6" s="182">
        <f t="shared" si="0"/>
        <v>6.0413354531001592E-2</v>
      </c>
      <c r="AP6" s="24">
        <v>32</v>
      </c>
      <c r="AQ6" s="24">
        <v>3</v>
      </c>
      <c r="AR6" s="24">
        <v>18</v>
      </c>
      <c r="AS6" s="24">
        <v>17</v>
      </c>
      <c r="AT6" s="24">
        <v>0</v>
      </c>
      <c r="AU6" s="24">
        <v>12</v>
      </c>
      <c r="AV6" s="24">
        <v>23</v>
      </c>
      <c r="AW6" s="24">
        <v>0</v>
      </c>
      <c r="AX6" s="7">
        <f>AP6+AQ6</f>
        <v>35</v>
      </c>
      <c r="AY6" s="24"/>
      <c r="AZ6" s="24"/>
      <c r="BA6" s="24"/>
      <c r="BB6" s="177">
        <v>35</v>
      </c>
      <c r="BC6" s="7">
        <v>516</v>
      </c>
      <c r="BD6" s="7">
        <v>41</v>
      </c>
      <c r="BE6" s="7">
        <v>255</v>
      </c>
      <c r="BF6" s="7">
        <v>302</v>
      </c>
      <c r="BG6" s="7">
        <v>2</v>
      </c>
      <c r="BH6" s="7">
        <v>261</v>
      </c>
      <c r="BI6" s="7">
        <v>294</v>
      </c>
      <c r="BJ6" s="7">
        <v>0</v>
      </c>
      <c r="BK6" s="7">
        <f>BC6+BD6</f>
        <v>557</v>
      </c>
      <c r="BL6" s="24"/>
      <c r="BM6" s="24"/>
      <c r="BN6" s="24"/>
      <c r="BO6" s="239">
        <v>557</v>
      </c>
      <c r="BP6" s="176">
        <f t="shared" si="1"/>
        <v>6.2015503875968991E-2</v>
      </c>
      <c r="BQ6" s="176">
        <f t="shared" si="1"/>
        <v>7.3170731707317069E-2</v>
      </c>
      <c r="BR6" s="176">
        <f t="shared" si="1"/>
        <v>7.0588235294117646E-2</v>
      </c>
      <c r="BS6" s="176">
        <f t="shared" si="1"/>
        <v>5.6291390728476824E-2</v>
      </c>
      <c r="BT6" s="176">
        <f t="shared" si="1"/>
        <v>0</v>
      </c>
      <c r="BU6" s="176">
        <f t="shared" si="1"/>
        <v>4.5977011494252873E-2</v>
      </c>
      <c r="BV6" s="176">
        <f t="shared" si="1"/>
        <v>7.8231292517006806E-2</v>
      </c>
      <c r="BW6" s="176" t="e">
        <f t="shared" si="1"/>
        <v>#DIV/0!</v>
      </c>
      <c r="BX6" s="176">
        <f t="shared" si="1"/>
        <v>6.283662477558348E-2</v>
      </c>
      <c r="BY6" s="176" t="e">
        <f t="shared" si="1"/>
        <v>#DIV/0!</v>
      </c>
      <c r="BZ6" s="176" t="e">
        <f t="shared" si="1"/>
        <v>#DIV/0!</v>
      </c>
      <c r="CA6" s="176" t="e">
        <f t="shared" si="1"/>
        <v>#DIV/0!</v>
      </c>
      <c r="CB6" s="176" t="b">
        <f ca="1">BZ6:CB9=BB6/BO6</f>
        <v>0</v>
      </c>
      <c r="CC6" s="29">
        <v>42</v>
      </c>
      <c r="CD6" s="29">
        <v>1</v>
      </c>
      <c r="CE6" s="29">
        <v>14</v>
      </c>
      <c r="CF6" s="29">
        <v>29</v>
      </c>
      <c r="CG6" s="29">
        <v>0</v>
      </c>
      <c r="CH6" s="29">
        <v>16</v>
      </c>
      <c r="CI6" s="29">
        <v>27</v>
      </c>
      <c r="CJ6" s="29">
        <v>0</v>
      </c>
      <c r="CK6" s="10">
        <f>CE6+CF6</f>
        <v>43</v>
      </c>
      <c r="CL6" s="29"/>
      <c r="CM6" s="29"/>
      <c r="CN6" s="29"/>
      <c r="CO6" s="186">
        <v>43</v>
      </c>
      <c r="CP6" s="10">
        <v>522</v>
      </c>
      <c r="CQ6" s="10">
        <v>38</v>
      </c>
      <c r="CR6" s="10">
        <v>253</v>
      </c>
      <c r="CS6" s="10">
        <v>307</v>
      </c>
      <c r="CT6" s="10">
        <v>5</v>
      </c>
      <c r="CU6" s="10">
        <v>259</v>
      </c>
      <c r="CV6" s="10">
        <v>296</v>
      </c>
      <c r="CW6" s="10">
        <v>0</v>
      </c>
      <c r="CX6" s="10">
        <f>CP6+CQ6</f>
        <v>560</v>
      </c>
      <c r="CY6" s="29"/>
      <c r="CZ6" s="29"/>
      <c r="DA6" s="29"/>
      <c r="DB6" s="186">
        <v>560</v>
      </c>
      <c r="DC6" s="184">
        <f t="shared" si="2"/>
        <v>8.0459770114942528E-2</v>
      </c>
      <c r="DD6" s="184">
        <f t="shared" si="2"/>
        <v>2.6315789473684209E-2</v>
      </c>
      <c r="DE6" s="184">
        <f t="shared" si="2"/>
        <v>5.533596837944664E-2</v>
      </c>
      <c r="DF6" s="184">
        <f t="shared" si="2"/>
        <v>9.4462540716612378E-2</v>
      </c>
      <c r="DG6" s="184">
        <f t="shared" si="2"/>
        <v>0</v>
      </c>
      <c r="DH6" s="184">
        <f t="shared" si="2"/>
        <v>6.1776061776061778E-2</v>
      </c>
      <c r="DI6" s="184">
        <f t="shared" si="2"/>
        <v>9.1216216216216214E-2</v>
      </c>
      <c r="DJ6" s="184" t="e">
        <f t="shared" si="2"/>
        <v>#DIV/0!</v>
      </c>
      <c r="DK6" s="184">
        <f t="shared" si="2"/>
        <v>7.678571428571429E-2</v>
      </c>
      <c r="DL6" s="184" t="e">
        <f t="shared" si="2"/>
        <v>#DIV/0!</v>
      </c>
      <c r="DM6" s="184" t="e">
        <f t="shared" si="2"/>
        <v>#DIV/0!</v>
      </c>
      <c r="DN6" s="184" t="e">
        <f t="shared" si="2"/>
        <v>#DIV/0!</v>
      </c>
      <c r="DO6" s="184">
        <f t="shared" si="2"/>
        <v>7.678571428571429E-2</v>
      </c>
      <c r="DP6" s="32">
        <v>29</v>
      </c>
      <c r="DQ6" s="32">
        <v>0</v>
      </c>
      <c r="DR6" s="32">
        <v>15</v>
      </c>
      <c r="DS6" s="32">
        <v>14</v>
      </c>
      <c r="DT6" s="32">
        <v>0</v>
      </c>
      <c r="DU6" s="32">
        <v>13</v>
      </c>
      <c r="DV6" s="32">
        <v>15</v>
      </c>
      <c r="DW6" s="32">
        <v>0</v>
      </c>
      <c r="DX6" s="32">
        <f>DP6+DQ6</f>
        <v>29</v>
      </c>
      <c r="DY6" s="32"/>
      <c r="DZ6" s="32"/>
      <c r="EA6" s="32"/>
      <c r="EB6" s="190">
        <v>29</v>
      </c>
      <c r="EC6" s="32">
        <v>481</v>
      </c>
      <c r="ED6" s="32">
        <v>44</v>
      </c>
      <c r="EE6" s="32">
        <v>230</v>
      </c>
      <c r="EF6" s="32">
        <v>295</v>
      </c>
      <c r="EG6" s="32">
        <v>4</v>
      </c>
      <c r="EH6" s="32">
        <v>177</v>
      </c>
      <c r="EI6" s="32">
        <v>344</v>
      </c>
      <c r="EJ6" s="32">
        <v>0</v>
      </c>
      <c r="EK6" s="32">
        <v>525</v>
      </c>
      <c r="EL6" s="32"/>
      <c r="EM6" s="32"/>
      <c r="EN6" s="32"/>
      <c r="EO6" s="190">
        <v>525</v>
      </c>
      <c r="EP6" s="188">
        <f t="shared" si="3"/>
        <v>6.0291060291060294E-2</v>
      </c>
      <c r="EQ6" s="188">
        <f t="shared" si="5"/>
        <v>0</v>
      </c>
      <c r="ER6" s="188">
        <f t="shared" si="4"/>
        <v>6.5217391304347824E-2</v>
      </c>
      <c r="ES6" s="188">
        <f t="shared" si="4"/>
        <v>4.7457627118644069E-2</v>
      </c>
      <c r="ET6" s="188">
        <f t="shared" si="4"/>
        <v>0</v>
      </c>
      <c r="EU6" s="188">
        <f t="shared" si="4"/>
        <v>7.3446327683615822E-2</v>
      </c>
      <c r="EV6" s="188">
        <f t="shared" si="4"/>
        <v>4.3604651162790699E-2</v>
      </c>
      <c r="EW6" s="188" t="e">
        <f t="shared" si="4"/>
        <v>#DIV/0!</v>
      </c>
      <c r="EX6" s="188">
        <f t="shared" si="4"/>
        <v>5.5238095238095239E-2</v>
      </c>
      <c r="EY6" s="188" t="e">
        <f t="shared" si="4"/>
        <v>#DIV/0!</v>
      </c>
      <c r="EZ6" s="188" t="e">
        <f t="shared" si="4"/>
        <v>#DIV/0!</v>
      </c>
      <c r="FA6" s="188" t="e">
        <f t="shared" si="4"/>
        <v>#DIV/0!</v>
      </c>
      <c r="FB6" s="188">
        <f t="shared" si="4"/>
        <v>5.5238095238095239E-2</v>
      </c>
    </row>
    <row r="7" spans="1:158" ht="22.5">
      <c r="A7" s="72">
        <v>4</v>
      </c>
      <c r="B7" s="194" t="s">
        <v>276</v>
      </c>
      <c r="C7" s="22">
        <v>2</v>
      </c>
      <c r="D7" s="22">
        <v>3</v>
      </c>
      <c r="E7" s="22">
        <v>4</v>
      </c>
      <c r="F7" s="22">
        <v>1</v>
      </c>
      <c r="G7" s="22">
        <v>0</v>
      </c>
      <c r="H7" s="22">
        <v>5</v>
      </c>
      <c r="I7" s="22">
        <v>0</v>
      </c>
      <c r="J7" s="22">
        <v>0</v>
      </c>
      <c r="K7" s="5"/>
      <c r="L7" s="22">
        <f>C7+D7</f>
        <v>5</v>
      </c>
      <c r="M7" s="22"/>
      <c r="N7" s="22"/>
      <c r="O7" s="23">
        <v>5</v>
      </c>
      <c r="P7" s="5">
        <v>50</v>
      </c>
      <c r="Q7" s="5">
        <v>28</v>
      </c>
      <c r="R7" s="5">
        <v>43</v>
      </c>
      <c r="S7" s="5">
        <v>35</v>
      </c>
      <c r="T7" s="5">
        <v>0</v>
      </c>
      <c r="U7" s="5">
        <v>49</v>
      </c>
      <c r="V7" s="5">
        <v>29</v>
      </c>
      <c r="W7" s="5">
        <v>0</v>
      </c>
      <c r="X7" s="22"/>
      <c r="Y7" s="22">
        <f>P7+Q7</f>
        <v>78</v>
      </c>
      <c r="Z7" s="22"/>
      <c r="AA7" s="22"/>
      <c r="AB7" s="238">
        <v>78</v>
      </c>
      <c r="AC7" s="182">
        <f t="shared" si="0"/>
        <v>0.04</v>
      </c>
      <c r="AD7" s="182">
        <f t="shared" si="0"/>
        <v>0.10714285714285714</v>
      </c>
      <c r="AE7" s="182">
        <f t="shared" si="0"/>
        <v>9.3023255813953487E-2</v>
      </c>
      <c r="AF7" s="182">
        <f t="shared" si="0"/>
        <v>2.8571428571428571E-2</v>
      </c>
      <c r="AG7" s="182">
        <v>0</v>
      </c>
      <c r="AH7" s="182">
        <f t="shared" si="0"/>
        <v>0.10204081632653061</v>
      </c>
      <c r="AI7" s="182">
        <f t="shared" si="0"/>
        <v>0</v>
      </c>
      <c r="AJ7" s="182" t="e">
        <f t="shared" si="0"/>
        <v>#DIV/0!</v>
      </c>
      <c r="AK7" s="182" t="e">
        <f t="shared" si="0"/>
        <v>#DIV/0!</v>
      </c>
      <c r="AL7" s="182">
        <f t="shared" si="0"/>
        <v>6.4102564102564097E-2</v>
      </c>
      <c r="AM7" s="182" t="e">
        <f t="shared" si="0"/>
        <v>#DIV/0!</v>
      </c>
      <c r="AN7" s="182" t="e">
        <f t="shared" si="0"/>
        <v>#DIV/0!</v>
      </c>
      <c r="AO7" s="182">
        <f t="shared" si="0"/>
        <v>6.4102564102564097E-2</v>
      </c>
      <c r="AP7" s="24">
        <v>1</v>
      </c>
      <c r="AQ7" s="24">
        <v>1</v>
      </c>
      <c r="AR7" s="24">
        <v>1</v>
      </c>
      <c r="AS7" s="24">
        <v>1</v>
      </c>
      <c r="AT7" s="24">
        <v>1</v>
      </c>
      <c r="AU7" s="24">
        <v>0</v>
      </c>
      <c r="AV7" s="24">
        <v>1</v>
      </c>
      <c r="AW7" s="24">
        <v>0</v>
      </c>
      <c r="AX7" s="24"/>
      <c r="AY7" s="24">
        <f>AQ7+AP7</f>
        <v>2</v>
      </c>
      <c r="AZ7" s="24"/>
      <c r="BA7" s="24"/>
      <c r="BB7" s="177">
        <v>2</v>
      </c>
      <c r="BC7" s="7">
        <v>49</v>
      </c>
      <c r="BD7" s="7">
        <v>28</v>
      </c>
      <c r="BE7" s="7">
        <v>34</v>
      </c>
      <c r="BF7" s="7">
        <v>43</v>
      </c>
      <c r="BG7" s="7">
        <v>1</v>
      </c>
      <c r="BH7" s="7">
        <v>47</v>
      </c>
      <c r="BI7" s="7">
        <v>29</v>
      </c>
      <c r="BJ7" s="7">
        <v>0</v>
      </c>
      <c r="BK7" s="24"/>
      <c r="BL7" s="24">
        <f>BC7+BD7</f>
        <v>77</v>
      </c>
      <c r="BM7" s="24"/>
      <c r="BN7" s="24"/>
      <c r="BO7" s="239">
        <v>77</v>
      </c>
      <c r="BP7" s="176">
        <f t="shared" si="1"/>
        <v>2.0408163265306121E-2</v>
      </c>
      <c r="BQ7" s="176">
        <f t="shared" si="1"/>
        <v>3.5714285714285712E-2</v>
      </c>
      <c r="BR7" s="176">
        <f t="shared" si="1"/>
        <v>2.9411764705882353E-2</v>
      </c>
      <c r="BS7" s="176">
        <f t="shared" si="1"/>
        <v>2.3255813953488372E-2</v>
      </c>
      <c r="BT7" s="176">
        <f t="shared" si="1"/>
        <v>1</v>
      </c>
      <c r="BU7" s="176">
        <f t="shared" si="1"/>
        <v>0</v>
      </c>
      <c r="BV7" s="176">
        <f t="shared" si="1"/>
        <v>3.4482758620689655E-2</v>
      </c>
      <c r="BW7" s="176" t="e">
        <f t="shared" si="1"/>
        <v>#DIV/0!</v>
      </c>
      <c r="BX7" s="176" t="e">
        <f t="shared" si="1"/>
        <v>#DIV/0!</v>
      </c>
      <c r="BY7" s="176">
        <f t="shared" si="1"/>
        <v>2.5974025974025976E-2</v>
      </c>
      <c r="BZ7" s="176" t="e">
        <f t="shared" si="1"/>
        <v>#DIV/0!</v>
      </c>
      <c r="CA7" s="176" t="e">
        <f t="shared" si="1"/>
        <v>#DIV/0!</v>
      </c>
      <c r="CB7" s="176">
        <f t="shared" si="1"/>
        <v>2.5974025974025976E-2</v>
      </c>
      <c r="CC7" s="29">
        <v>2</v>
      </c>
      <c r="CD7" s="29">
        <v>5</v>
      </c>
      <c r="CE7" s="29">
        <v>5</v>
      </c>
      <c r="CF7" s="29">
        <v>2</v>
      </c>
      <c r="CG7" s="29">
        <v>1</v>
      </c>
      <c r="CH7" s="29">
        <v>6</v>
      </c>
      <c r="CI7" s="29">
        <v>0</v>
      </c>
      <c r="CJ7" s="29">
        <v>0</v>
      </c>
      <c r="CK7" s="29"/>
      <c r="CL7" s="29">
        <f>CC7+CD7</f>
        <v>7</v>
      </c>
      <c r="CM7" s="29"/>
      <c r="CN7" s="29"/>
      <c r="CO7" s="186">
        <v>7</v>
      </c>
      <c r="CP7" s="10">
        <v>50</v>
      </c>
      <c r="CQ7" s="10">
        <v>38</v>
      </c>
      <c r="CR7" s="10">
        <v>40</v>
      </c>
      <c r="CS7" s="10">
        <v>48</v>
      </c>
      <c r="CT7" s="10">
        <v>3</v>
      </c>
      <c r="CU7" s="10">
        <v>50</v>
      </c>
      <c r="CV7" s="10">
        <v>35</v>
      </c>
      <c r="CW7" s="10">
        <v>0</v>
      </c>
      <c r="CX7" s="29"/>
      <c r="CY7" s="29">
        <f>CP7+CQ7</f>
        <v>88</v>
      </c>
      <c r="CZ7" s="29"/>
      <c r="DA7" s="29"/>
      <c r="DB7" s="186">
        <v>88</v>
      </c>
      <c r="DC7" s="184">
        <f t="shared" si="2"/>
        <v>0.04</v>
      </c>
      <c r="DD7" s="184">
        <f t="shared" si="2"/>
        <v>0.13157894736842105</v>
      </c>
      <c r="DE7" s="184">
        <f t="shared" si="2"/>
        <v>0.125</v>
      </c>
      <c r="DF7" s="184">
        <f t="shared" si="2"/>
        <v>4.1666666666666664E-2</v>
      </c>
      <c r="DG7" s="184">
        <f t="shared" si="2"/>
        <v>0.33333333333333331</v>
      </c>
      <c r="DH7" s="184">
        <f t="shared" si="2"/>
        <v>0.12</v>
      </c>
      <c r="DI7" s="184">
        <f t="shared" si="2"/>
        <v>0</v>
      </c>
      <c r="DJ7" s="184" t="e">
        <f t="shared" si="2"/>
        <v>#DIV/0!</v>
      </c>
      <c r="DK7" s="184" t="e">
        <f t="shared" si="2"/>
        <v>#DIV/0!</v>
      </c>
      <c r="DL7" s="184">
        <f t="shared" si="2"/>
        <v>7.9545454545454544E-2</v>
      </c>
      <c r="DM7" s="184" t="e">
        <f t="shared" si="2"/>
        <v>#DIV/0!</v>
      </c>
      <c r="DN7" s="184" t="e">
        <f t="shared" si="2"/>
        <v>#DIV/0!</v>
      </c>
      <c r="DO7" s="184">
        <f t="shared" si="2"/>
        <v>7.9545454545454544E-2</v>
      </c>
      <c r="DP7" s="32">
        <v>3</v>
      </c>
      <c r="DQ7" s="32">
        <v>6</v>
      </c>
      <c r="DR7" s="32">
        <v>2</v>
      </c>
      <c r="DS7" s="32">
        <v>7</v>
      </c>
      <c r="DT7" s="32">
        <v>0</v>
      </c>
      <c r="DU7" s="32">
        <v>7</v>
      </c>
      <c r="DV7" s="32">
        <v>2</v>
      </c>
      <c r="DW7" s="32">
        <v>0</v>
      </c>
      <c r="DX7" s="32"/>
      <c r="DY7" s="32">
        <f>DP7+DQ7</f>
        <v>9</v>
      </c>
      <c r="DZ7" s="32"/>
      <c r="EA7" s="32"/>
      <c r="EB7" s="190">
        <v>9</v>
      </c>
      <c r="EC7" s="32">
        <v>44</v>
      </c>
      <c r="ED7" s="32">
        <v>49</v>
      </c>
      <c r="EE7" s="32">
        <v>40</v>
      </c>
      <c r="EF7" s="32">
        <v>53</v>
      </c>
      <c r="EG7" s="32">
        <v>0</v>
      </c>
      <c r="EH7" s="32">
        <v>66</v>
      </c>
      <c r="EI7" s="32">
        <v>27</v>
      </c>
      <c r="EJ7" s="32">
        <v>0</v>
      </c>
      <c r="EK7" s="32"/>
      <c r="EL7" s="32">
        <v>93</v>
      </c>
      <c r="EM7" s="32"/>
      <c r="EN7" s="32"/>
      <c r="EO7" s="190">
        <v>93</v>
      </c>
      <c r="EP7" s="188">
        <f t="shared" si="3"/>
        <v>6.8181818181818177E-2</v>
      </c>
      <c r="EQ7" s="188">
        <f t="shared" si="5"/>
        <v>0.12244897959183673</v>
      </c>
      <c r="ER7" s="188">
        <f t="shared" si="4"/>
        <v>0.05</v>
      </c>
      <c r="ES7" s="188">
        <f t="shared" si="4"/>
        <v>0.13207547169811321</v>
      </c>
      <c r="ET7" s="188" t="e">
        <f t="shared" si="4"/>
        <v>#DIV/0!</v>
      </c>
      <c r="EU7" s="188">
        <f t="shared" si="4"/>
        <v>0.10606060606060606</v>
      </c>
      <c r="EV7" s="188">
        <f t="shared" si="4"/>
        <v>7.407407407407407E-2</v>
      </c>
      <c r="EW7" s="188" t="e">
        <f t="shared" si="4"/>
        <v>#DIV/0!</v>
      </c>
      <c r="EX7" s="188" t="e">
        <f t="shared" si="4"/>
        <v>#DIV/0!</v>
      </c>
      <c r="EY7" s="188">
        <f t="shared" si="4"/>
        <v>9.6774193548387094E-2</v>
      </c>
      <c r="EZ7" s="188" t="e">
        <f t="shared" si="4"/>
        <v>#DIV/0!</v>
      </c>
      <c r="FA7" s="188" t="e">
        <f t="shared" si="4"/>
        <v>#DIV/0!</v>
      </c>
      <c r="FB7" s="188">
        <f t="shared" si="4"/>
        <v>9.6774193548387094E-2</v>
      </c>
    </row>
    <row r="8" spans="1:158" ht="22.5">
      <c r="A8" s="72">
        <v>5</v>
      </c>
      <c r="B8" s="194" t="s">
        <v>277</v>
      </c>
      <c r="C8" s="22">
        <v>49</v>
      </c>
      <c r="D8" s="22">
        <v>11</v>
      </c>
      <c r="E8" s="22">
        <v>24</v>
      </c>
      <c r="F8" s="22">
        <v>36</v>
      </c>
      <c r="G8" s="22">
        <v>3</v>
      </c>
      <c r="H8" s="22">
        <v>29</v>
      </c>
      <c r="I8" s="22">
        <v>28</v>
      </c>
      <c r="J8" s="22">
        <v>0</v>
      </c>
      <c r="K8" s="5">
        <f>D8+C8</f>
        <v>60</v>
      </c>
      <c r="L8" s="22"/>
      <c r="M8" s="22"/>
      <c r="N8" s="22"/>
      <c r="O8" s="23">
        <v>60</v>
      </c>
      <c r="P8" s="5">
        <v>642</v>
      </c>
      <c r="Q8" s="5">
        <v>219</v>
      </c>
      <c r="R8" s="5">
        <v>383</v>
      </c>
      <c r="S8" s="5">
        <v>478</v>
      </c>
      <c r="T8" s="5">
        <v>14</v>
      </c>
      <c r="U8" s="5">
        <v>536</v>
      </c>
      <c r="V8" s="5">
        <v>312</v>
      </c>
      <c r="W8" s="5">
        <v>0</v>
      </c>
      <c r="X8" s="5">
        <f>P8+Q8</f>
        <v>861</v>
      </c>
      <c r="Y8" s="22"/>
      <c r="Z8" s="22"/>
      <c r="AA8" s="22"/>
      <c r="AB8" s="238">
        <v>861</v>
      </c>
      <c r="AC8" s="182">
        <f t="shared" si="0"/>
        <v>7.6323987538940805E-2</v>
      </c>
      <c r="AD8" s="182">
        <f t="shared" si="0"/>
        <v>5.0228310502283102E-2</v>
      </c>
      <c r="AE8" s="182">
        <f t="shared" si="0"/>
        <v>6.2663185378590072E-2</v>
      </c>
      <c r="AF8" s="182">
        <f t="shared" si="0"/>
        <v>7.5313807531380755E-2</v>
      </c>
      <c r="AG8" s="182">
        <f t="shared" si="0"/>
        <v>0.21428571428571427</v>
      </c>
      <c r="AH8" s="182">
        <f t="shared" si="0"/>
        <v>5.4104477611940295E-2</v>
      </c>
      <c r="AI8" s="182">
        <f t="shared" si="0"/>
        <v>8.9743589743589744E-2</v>
      </c>
      <c r="AJ8" s="182" t="e">
        <f t="shared" si="0"/>
        <v>#DIV/0!</v>
      </c>
      <c r="AK8" s="182">
        <f t="shared" si="0"/>
        <v>6.968641114982578E-2</v>
      </c>
      <c r="AL8" s="182" t="e">
        <f t="shared" si="0"/>
        <v>#DIV/0!</v>
      </c>
      <c r="AM8" s="182" t="e">
        <f t="shared" si="0"/>
        <v>#DIV/0!</v>
      </c>
      <c r="AN8" s="182" t="e">
        <f t="shared" si="0"/>
        <v>#DIV/0!</v>
      </c>
      <c r="AO8" s="182">
        <f t="shared" si="0"/>
        <v>6.968641114982578E-2</v>
      </c>
      <c r="AP8" s="24">
        <v>42</v>
      </c>
      <c r="AQ8" s="24">
        <v>12</v>
      </c>
      <c r="AR8" s="24">
        <v>25</v>
      </c>
      <c r="AS8" s="24">
        <v>29</v>
      </c>
      <c r="AT8" s="24">
        <v>1</v>
      </c>
      <c r="AU8" s="24">
        <v>23</v>
      </c>
      <c r="AV8" s="24">
        <v>30</v>
      </c>
      <c r="AW8" s="24">
        <v>0</v>
      </c>
      <c r="AX8" s="7">
        <f>AP8+AQ8</f>
        <v>54</v>
      </c>
      <c r="AY8" s="24"/>
      <c r="AZ8" s="24"/>
      <c r="BA8" s="24"/>
      <c r="BB8" s="177">
        <v>54</v>
      </c>
      <c r="BC8" s="7">
        <v>563</v>
      </c>
      <c r="BD8" s="7">
        <v>225</v>
      </c>
      <c r="BE8" s="7">
        <v>371</v>
      </c>
      <c r="BF8" s="7">
        <v>417</v>
      </c>
      <c r="BG8" s="7">
        <v>6</v>
      </c>
      <c r="BH8" s="7">
        <v>463</v>
      </c>
      <c r="BI8" s="7">
        <v>319</v>
      </c>
      <c r="BJ8" s="7">
        <v>0</v>
      </c>
      <c r="BK8" s="7">
        <f>BC8+BD8</f>
        <v>788</v>
      </c>
      <c r="BL8" s="24"/>
      <c r="BM8" s="24"/>
      <c r="BN8" s="24"/>
      <c r="BO8" s="239">
        <v>788</v>
      </c>
      <c r="BP8" s="176">
        <f t="shared" si="1"/>
        <v>7.460035523978685E-2</v>
      </c>
      <c r="BQ8" s="176">
        <f t="shared" si="1"/>
        <v>5.3333333333333337E-2</v>
      </c>
      <c r="BR8" s="176">
        <f t="shared" si="1"/>
        <v>6.7385444743935305E-2</v>
      </c>
      <c r="BS8" s="176">
        <f t="shared" si="1"/>
        <v>6.9544364508393283E-2</v>
      </c>
      <c r="BT8" s="176">
        <f t="shared" si="1"/>
        <v>0.16666666666666666</v>
      </c>
      <c r="BU8" s="176">
        <f t="shared" si="1"/>
        <v>4.9676025917926567E-2</v>
      </c>
      <c r="BV8" s="176">
        <f t="shared" si="1"/>
        <v>9.4043887147335428E-2</v>
      </c>
      <c r="BW8" s="176" t="e">
        <f t="shared" si="1"/>
        <v>#DIV/0!</v>
      </c>
      <c r="BX8" s="176">
        <f t="shared" si="1"/>
        <v>6.8527918781725886E-2</v>
      </c>
      <c r="BY8" s="176" t="e">
        <f t="shared" si="1"/>
        <v>#DIV/0!</v>
      </c>
      <c r="BZ8" s="176" t="e">
        <f t="shared" si="1"/>
        <v>#DIV/0!</v>
      </c>
      <c r="CA8" s="176" t="e">
        <f t="shared" si="1"/>
        <v>#DIV/0!</v>
      </c>
      <c r="CB8" s="176">
        <f t="shared" si="1"/>
        <v>6.8527918781725886E-2</v>
      </c>
      <c r="CC8" s="29">
        <v>33</v>
      </c>
      <c r="CD8" s="29">
        <v>11</v>
      </c>
      <c r="CE8" s="29">
        <v>21</v>
      </c>
      <c r="CF8" s="29">
        <v>23</v>
      </c>
      <c r="CG8" s="29"/>
      <c r="CH8" s="29">
        <v>20</v>
      </c>
      <c r="CI8" s="29">
        <v>24</v>
      </c>
      <c r="CJ8" s="29">
        <v>0</v>
      </c>
      <c r="CK8" s="10">
        <f>CE8+CF8</f>
        <v>44</v>
      </c>
      <c r="CL8" s="29"/>
      <c r="CM8" s="29"/>
      <c r="CN8" s="29"/>
      <c r="CO8" s="186">
        <v>44</v>
      </c>
      <c r="CP8" s="10">
        <v>531</v>
      </c>
      <c r="CQ8" s="10">
        <v>246</v>
      </c>
      <c r="CR8" s="10">
        <v>372</v>
      </c>
      <c r="CS8" s="10">
        <v>405</v>
      </c>
      <c r="CT8" s="10">
        <v>12</v>
      </c>
      <c r="CU8" s="10">
        <v>462</v>
      </c>
      <c r="CV8" s="10">
        <v>303</v>
      </c>
      <c r="CW8" s="10">
        <v>0</v>
      </c>
      <c r="CX8" s="10">
        <f>CP8+CQ8</f>
        <v>777</v>
      </c>
      <c r="CY8" s="29"/>
      <c r="CZ8" s="29"/>
      <c r="DA8" s="29"/>
      <c r="DB8" s="186">
        <v>77</v>
      </c>
      <c r="DC8" s="184">
        <f t="shared" si="2"/>
        <v>6.2146892655367235E-2</v>
      </c>
      <c r="DD8" s="184">
        <f t="shared" si="2"/>
        <v>4.4715447154471545E-2</v>
      </c>
      <c r="DE8" s="184">
        <f t="shared" si="2"/>
        <v>5.6451612903225805E-2</v>
      </c>
      <c r="DF8" s="184">
        <f t="shared" si="2"/>
        <v>5.6790123456790124E-2</v>
      </c>
      <c r="DG8" s="184">
        <f t="shared" si="2"/>
        <v>0</v>
      </c>
      <c r="DH8" s="184">
        <f t="shared" si="2"/>
        <v>4.3290043290043288E-2</v>
      </c>
      <c r="DI8" s="184">
        <f t="shared" si="2"/>
        <v>7.9207920792079209E-2</v>
      </c>
      <c r="DJ8" s="184" t="e">
        <f t="shared" si="2"/>
        <v>#DIV/0!</v>
      </c>
      <c r="DK8" s="184">
        <f t="shared" si="2"/>
        <v>5.6628056628056631E-2</v>
      </c>
      <c r="DL8" s="184" t="e">
        <f t="shared" si="2"/>
        <v>#DIV/0!</v>
      </c>
      <c r="DM8" s="184" t="e">
        <f t="shared" si="2"/>
        <v>#DIV/0!</v>
      </c>
      <c r="DN8" s="184" t="e">
        <f t="shared" si="2"/>
        <v>#DIV/0!</v>
      </c>
      <c r="DO8" s="184">
        <f t="shared" si="2"/>
        <v>0.5714285714285714</v>
      </c>
      <c r="DP8" s="32">
        <v>48</v>
      </c>
      <c r="DQ8" s="32">
        <v>12</v>
      </c>
      <c r="DR8" s="32">
        <v>22</v>
      </c>
      <c r="DS8" s="32">
        <v>38</v>
      </c>
      <c r="DT8" s="32">
        <v>1</v>
      </c>
      <c r="DU8" s="32">
        <v>29</v>
      </c>
      <c r="DV8" s="32">
        <v>30</v>
      </c>
      <c r="DW8" s="32">
        <v>0</v>
      </c>
      <c r="DX8" s="32">
        <f>DP8+DQ8</f>
        <v>60</v>
      </c>
      <c r="DY8" s="32"/>
      <c r="DZ8" s="32"/>
      <c r="EA8" s="32"/>
      <c r="EB8" s="190">
        <v>60</v>
      </c>
      <c r="EC8" s="32">
        <v>473</v>
      </c>
      <c r="ED8" s="32">
        <v>305</v>
      </c>
      <c r="EE8" s="32">
        <v>340</v>
      </c>
      <c r="EF8" s="32">
        <v>438</v>
      </c>
      <c r="EG8" s="32">
        <v>18</v>
      </c>
      <c r="EH8" s="32">
        <v>456</v>
      </c>
      <c r="EI8" s="32">
        <v>304</v>
      </c>
      <c r="EJ8" s="32">
        <v>0</v>
      </c>
      <c r="EK8" s="32">
        <v>778</v>
      </c>
      <c r="EL8" s="32"/>
      <c r="EM8" s="32"/>
      <c r="EN8" s="32"/>
      <c r="EO8" s="190">
        <v>778</v>
      </c>
      <c r="EP8" s="188">
        <f t="shared" si="3"/>
        <v>0.1014799154334038</v>
      </c>
      <c r="EQ8" s="188">
        <f t="shared" si="5"/>
        <v>3.9344262295081971E-2</v>
      </c>
      <c r="ER8" s="188">
        <f t="shared" si="4"/>
        <v>6.4705882352941183E-2</v>
      </c>
      <c r="ES8" s="188">
        <f t="shared" si="4"/>
        <v>8.6757990867579904E-2</v>
      </c>
      <c r="ET8" s="188">
        <f t="shared" si="4"/>
        <v>5.5555555555555552E-2</v>
      </c>
      <c r="EU8" s="188">
        <f t="shared" si="4"/>
        <v>6.3596491228070179E-2</v>
      </c>
      <c r="EV8" s="188">
        <f t="shared" si="4"/>
        <v>9.8684210526315791E-2</v>
      </c>
      <c r="EW8" s="188" t="e">
        <f t="shared" si="4"/>
        <v>#DIV/0!</v>
      </c>
      <c r="EX8" s="188">
        <f t="shared" si="4"/>
        <v>7.7120822622107968E-2</v>
      </c>
      <c r="EY8" s="188" t="e">
        <f t="shared" si="4"/>
        <v>#DIV/0!</v>
      </c>
      <c r="EZ8" s="188" t="e">
        <f t="shared" si="4"/>
        <v>#DIV/0!</v>
      </c>
      <c r="FA8" s="188" t="e">
        <f t="shared" si="4"/>
        <v>#DIV/0!</v>
      </c>
      <c r="FB8" s="188">
        <f t="shared" si="4"/>
        <v>7.7120822622107968E-2</v>
      </c>
    </row>
    <row r="9" spans="1:158" ht="22.5">
      <c r="A9" s="72">
        <v>6</v>
      </c>
      <c r="B9" s="194" t="s">
        <v>278</v>
      </c>
      <c r="C9" s="22">
        <v>6</v>
      </c>
      <c r="D9" s="22">
        <v>2</v>
      </c>
      <c r="E9" s="22">
        <v>5</v>
      </c>
      <c r="F9" s="22">
        <v>3</v>
      </c>
      <c r="G9" s="22">
        <v>0</v>
      </c>
      <c r="H9" s="22">
        <v>5</v>
      </c>
      <c r="I9" s="22">
        <v>3</v>
      </c>
      <c r="J9" s="22">
        <v>0</v>
      </c>
      <c r="K9" s="5"/>
      <c r="L9" s="22">
        <f t="shared" ref="L9:L10" si="6">C9+D9</f>
        <v>8</v>
      </c>
      <c r="M9" s="22"/>
      <c r="N9" s="22"/>
      <c r="O9" s="23">
        <v>8</v>
      </c>
      <c r="P9" s="5">
        <v>53</v>
      </c>
      <c r="Q9" s="5">
        <v>80</v>
      </c>
      <c r="R9" s="5">
        <v>56</v>
      </c>
      <c r="S9" s="5">
        <v>77</v>
      </c>
      <c r="T9" s="5">
        <v>1</v>
      </c>
      <c r="U9" s="5">
        <v>89</v>
      </c>
      <c r="V9" s="5">
        <v>43</v>
      </c>
      <c r="W9" s="5">
        <v>0</v>
      </c>
      <c r="X9" s="22"/>
      <c r="Y9" s="22">
        <f>P9+Q9</f>
        <v>133</v>
      </c>
      <c r="Z9" s="22"/>
      <c r="AA9" s="22"/>
      <c r="AB9" s="238">
        <v>133</v>
      </c>
      <c r="AC9" s="182">
        <f t="shared" si="0"/>
        <v>0.11320754716981132</v>
      </c>
      <c r="AD9" s="182">
        <f t="shared" si="0"/>
        <v>2.5000000000000001E-2</v>
      </c>
      <c r="AE9" s="182">
        <f t="shared" si="0"/>
        <v>8.9285714285714288E-2</v>
      </c>
      <c r="AF9" s="182">
        <f t="shared" si="0"/>
        <v>3.896103896103896E-2</v>
      </c>
      <c r="AG9" s="182">
        <f t="shared" si="0"/>
        <v>0</v>
      </c>
      <c r="AH9" s="182">
        <f t="shared" si="0"/>
        <v>5.6179775280898875E-2</v>
      </c>
      <c r="AI9" s="182">
        <f t="shared" si="0"/>
        <v>6.9767441860465115E-2</v>
      </c>
      <c r="AJ9" s="182" t="e">
        <f t="shared" si="0"/>
        <v>#DIV/0!</v>
      </c>
      <c r="AK9" s="182" t="e">
        <f t="shared" si="0"/>
        <v>#DIV/0!</v>
      </c>
      <c r="AL9" s="182">
        <f t="shared" si="0"/>
        <v>6.0150375939849621E-2</v>
      </c>
      <c r="AM9" s="182" t="e">
        <f t="shared" si="0"/>
        <v>#DIV/0!</v>
      </c>
      <c r="AN9" s="182" t="e">
        <f t="shared" si="0"/>
        <v>#DIV/0!</v>
      </c>
      <c r="AO9" s="182">
        <f t="shared" si="0"/>
        <v>6.0150375939849621E-2</v>
      </c>
      <c r="AP9" s="24">
        <v>3</v>
      </c>
      <c r="AQ9" s="24">
        <v>8</v>
      </c>
      <c r="AR9" s="24">
        <v>6</v>
      </c>
      <c r="AS9" s="24">
        <v>5</v>
      </c>
      <c r="AT9" s="24">
        <v>0</v>
      </c>
      <c r="AU9" s="24">
        <v>8</v>
      </c>
      <c r="AV9" s="24">
        <v>3</v>
      </c>
      <c r="AW9" s="24">
        <v>0</v>
      </c>
      <c r="AX9" s="24"/>
      <c r="AY9" s="24">
        <f>AQ9+AP9</f>
        <v>11</v>
      </c>
      <c r="AZ9" s="24"/>
      <c r="BA9" s="24"/>
      <c r="BB9" s="177">
        <v>11</v>
      </c>
      <c r="BC9" s="7">
        <v>31</v>
      </c>
      <c r="BD9" s="7">
        <v>76</v>
      </c>
      <c r="BE9" s="7">
        <v>46</v>
      </c>
      <c r="BF9" s="7">
        <v>61</v>
      </c>
      <c r="BG9" s="7">
        <v>4</v>
      </c>
      <c r="BH9" s="7">
        <v>68</v>
      </c>
      <c r="BI9" s="7">
        <v>34</v>
      </c>
      <c r="BJ9" s="7">
        <v>1</v>
      </c>
      <c r="BK9" s="24"/>
      <c r="BL9" s="24">
        <f>BC9+BD9</f>
        <v>107</v>
      </c>
      <c r="BM9" s="24"/>
      <c r="BN9" s="24"/>
      <c r="BO9" s="239">
        <v>107</v>
      </c>
      <c r="BP9" s="176">
        <f t="shared" si="1"/>
        <v>9.6774193548387094E-2</v>
      </c>
      <c r="BQ9" s="176">
        <f t="shared" si="1"/>
        <v>0.10526315789473684</v>
      </c>
      <c r="BR9" s="176">
        <f t="shared" si="1"/>
        <v>0.13043478260869565</v>
      </c>
      <c r="BS9" s="176">
        <f t="shared" si="1"/>
        <v>8.1967213114754092E-2</v>
      </c>
      <c r="BT9" s="176">
        <f t="shared" si="1"/>
        <v>0</v>
      </c>
      <c r="BU9" s="176">
        <f t="shared" si="1"/>
        <v>0.11764705882352941</v>
      </c>
      <c r="BV9" s="176">
        <f t="shared" si="1"/>
        <v>8.8235294117647065E-2</v>
      </c>
      <c r="BW9" s="176">
        <f t="shared" si="1"/>
        <v>0</v>
      </c>
      <c r="BX9" s="176" t="e">
        <f t="shared" si="1"/>
        <v>#DIV/0!</v>
      </c>
      <c r="BY9" s="176">
        <f t="shared" si="1"/>
        <v>0.10280373831775701</v>
      </c>
      <c r="BZ9" s="176" t="e">
        <f t="shared" si="1"/>
        <v>#DIV/0!</v>
      </c>
      <c r="CA9" s="176" t="e">
        <f t="shared" si="1"/>
        <v>#DIV/0!</v>
      </c>
      <c r="CB9" s="176">
        <f t="shared" si="1"/>
        <v>0.10280373831775701</v>
      </c>
      <c r="CC9" s="29">
        <v>3</v>
      </c>
      <c r="CD9" s="29">
        <v>7</v>
      </c>
      <c r="CE9" s="29">
        <v>5</v>
      </c>
      <c r="CF9" s="29">
        <v>5</v>
      </c>
      <c r="CG9" s="29">
        <v>1</v>
      </c>
      <c r="CH9" s="29">
        <v>6</v>
      </c>
      <c r="CI9" s="29">
        <v>3</v>
      </c>
      <c r="CJ9" s="29">
        <v>0</v>
      </c>
      <c r="CK9" s="29"/>
      <c r="CL9" s="29">
        <f t="shared" ref="CL9:CL10" si="7">CC9+CD9</f>
        <v>10</v>
      </c>
      <c r="CM9" s="29"/>
      <c r="CN9" s="29"/>
      <c r="CO9" s="186">
        <v>10</v>
      </c>
      <c r="CP9" s="10">
        <v>24</v>
      </c>
      <c r="CQ9" s="10">
        <v>100</v>
      </c>
      <c r="CR9" s="10">
        <v>59</v>
      </c>
      <c r="CS9" s="10">
        <v>65</v>
      </c>
      <c r="CT9" s="10">
        <v>4</v>
      </c>
      <c r="CU9" s="10">
        <v>85</v>
      </c>
      <c r="CV9" s="10">
        <v>35</v>
      </c>
      <c r="CW9" s="10">
        <v>0</v>
      </c>
      <c r="CX9" s="29"/>
      <c r="CY9" s="29">
        <f>CP9+CQ9</f>
        <v>124</v>
      </c>
      <c r="CZ9" s="29"/>
      <c r="DA9" s="29"/>
      <c r="DB9" s="186">
        <v>124</v>
      </c>
      <c r="DC9" s="184">
        <f t="shared" si="2"/>
        <v>0.125</v>
      </c>
      <c r="DD9" s="184">
        <f t="shared" si="2"/>
        <v>7.0000000000000007E-2</v>
      </c>
      <c r="DE9" s="184">
        <f t="shared" si="2"/>
        <v>8.4745762711864403E-2</v>
      </c>
      <c r="DF9" s="184">
        <f t="shared" si="2"/>
        <v>7.6923076923076927E-2</v>
      </c>
      <c r="DG9" s="184">
        <f t="shared" si="2"/>
        <v>0.25</v>
      </c>
      <c r="DH9" s="184">
        <f t="shared" si="2"/>
        <v>7.0588235294117646E-2</v>
      </c>
      <c r="DI9" s="184">
        <f t="shared" si="2"/>
        <v>8.5714285714285715E-2</v>
      </c>
      <c r="DJ9" s="184" t="e">
        <f t="shared" si="2"/>
        <v>#DIV/0!</v>
      </c>
      <c r="DK9" s="184" t="e">
        <f t="shared" si="2"/>
        <v>#DIV/0!</v>
      </c>
      <c r="DL9" s="184">
        <f t="shared" si="2"/>
        <v>8.0645161290322578E-2</v>
      </c>
      <c r="DM9" s="184" t="e">
        <f t="shared" si="2"/>
        <v>#DIV/0!</v>
      </c>
      <c r="DN9" s="184" t="e">
        <f t="shared" si="2"/>
        <v>#DIV/0!</v>
      </c>
      <c r="DO9" s="184">
        <f t="shared" si="2"/>
        <v>8.0645161290322578E-2</v>
      </c>
      <c r="DP9" s="32">
        <v>3</v>
      </c>
      <c r="DQ9" s="32">
        <v>5</v>
      </c>
      <c r="DR9" s="32">
        <v>4</v>
      </c>
      <c r="DS9" s="32">
        <v>4</v>
      </c>
      <c r="DT9" s="32">
        <v>0</v>
      </c>
      <c r="DU9" s="32">
        <v>4</v>
      </c>
      <c r="DV9" s="32">
        <v>4</v>
      </c>
      <c r="DW9" s="32">
        <v>0</v>
      </c>
      <c r="DX9" s="32"/>
      <c r="DY9" s="32">
        <f>DP9+DQ9</f>
        <v>8</v>
      </c>
      <c r="DZ9" s="32"/>
      <c r="EA9" s="32"/>
      <c r="EB9" s="190">
        <v>8</v>
      </c>
      <c r="EC9" s="32">
        <v>28</v>
      </c>
      <c r="ED9" s="32">
        <v>110</v>
      </c>
      <c r="EE9" s="32">
        <v>65</v>
      </c>
      <c r="EF9" s="32">
        <v>73</v>
      </c>
      <c r="EG9" s="32">
        <v>2</v>
      </c>
      <c r="EH9" s="32">
        <v>85</v>
      </c>
      <c r="EI9" s="32">
        <v>51</v>
      </c>
      <c r="EJ9" s="32">
        <v>0</v>
      </c>
      <c r="EK9" s="32"/>
      <c r="EL9" s="32">
        <v>138</v>
      </c>
      <c r="EM9" s="32"/>
      <c r="EN9" s="32"/>
      <c r="EO9" s="190">
        <v>138</v>
      </c>
      <c r="EP9" s="188">
        <f t="shared" si="3"/>
        <v>0.10714285714285714</v>
      </c>
      <c r="EQ9" s="188">
        <f t="shared" si="5"/>
        <v>4.5454545454545456E-2</v>
      </c>
      <c r="ER9" s="188">
        <f t="shared" si="4"/>
        <v>6.1538461538461542E-2</v>
      </c>
      <c r="ES9" s="188">
        <f t="shared" si="4"/>
        <v>5.4794520547945202E-2</v>
      </c>
      <c r="ET9" s="188">
        <f t="shared" si="4"/>
        <v>0</v>
      </c>
      <c r="EU9" s="188">
        <f t="shared" si="4"/>
        <v>4.7058823529411764E-2</v>
      </c>
      <c r="EV9" s="188">
        <f t="shared" si="4"/>
        <v>7.8431372549019607E-2</v>
      </c>
      <c r="EW9" s="188" t="e">
        <f t="shared" si="4"/>
        <v>#DIV/0!</v>
      </c>
      <c r="EX9" s="188" t="e">
        <f t="shared" si="4"/>
        <v>#DIV/0!</v>
      </c>
      <c r="EY9" s="188">
        <f t="shared" si="4"/>
        <v>5.7971014492753624E-2</v>
      </c>
      <c r="EZ9" s="188" t="e">
        <f t="shared" si="4"/>
        <v>#DIV/0!</v>
      </c>
      <c r="FA9" s="188" t="e">
        <f t="shared" si="4"/>
        <v>#DIV/0!</v>
      </c>
      <c r="FB9" s="188">
        <f t="shared" si="4"/>
        <v>5.7971014492753624E-2</v>
      </c>
    </row>
    <row r="10" spans="1:158" ht="22.5">
      <c r="A10" s="72">
        <v>7</v>
      </c>
      <c r="B10" s="194" t="s">
        <v>279</v>
      </c>
      <c r="C10" s="22">
        <v>7</v>
      </c>
      <c r="D10" s="22">
        <v>0</v>
      </c>
      <c r="E10" s="22">
        <v>3</v>
      </c>
      <c r="F10" s="22">
        <v>4</v>
      </c>
      <c r="G10" s="22">
        <v>0</v>
      </c>
      <c r="H10" s="22">
        <v>5</v>
      </c>
      <c r="I10" s="22">
        <v>2</v>
      </c>
      <c r="J10" s="22">
        <v>0</v>
      </c>
      <c r="K10" s="5"/>
      <c r="L10" s="22">
        <f t="shared" si="6"/>
        <v>7</v>
      </c>
      <c r="M10" s="22"/>
      <c r="N10" s="22"/>
      <c r="O10" s="23">
        <v>7</v>
      </c>
      <c r="P10" s="5">
        <v>73</v>
      </c>
      <c r="Q10" s="5">
        <v>4</v>
      </c>
      <c r="R10" s="5">
        <v>40</v>
      </c>
      <c r="S10" s="5">
        <v>37</v>
      </c>
      <c r="T10" s="5">
        <v>2</v>
      </c>
      <c r="U10" s="5">
        <v>52</v>
      </c>
      <c r="V10" s="5">
        <v>23</v>
      </c>
      <c r="W10" s="5">
        <v>0</v>
      </c>
      <c r="X10" s="22"/>
      <c r="Y10" s="22">
        <f>P10+Q10</f>
        <v>77</v>
      </c>
      <c r="Z10" s="22"/>
      <c r="AA10" s="22"/>
      <c r="AB10" s="238">
        <v>77</v>
      </c>
      <c r="AC10" s="182">
        <f t="shared" si="0"/>
        <v>9.5890410958904104E-2</v>
      </c>
      <c r="AD10" s="182">
        <f t="shared" si="0"/>
        <v>0</v>
      </c>
      <c r="AE10" s="182">
        <f t="shared" si="0"/>
        <v>7.4999999999999997E-2</v>
      </c>
      <c r="AF10" s="182">
        <f t="shared" si="0"/>
        <v>0.10810810810810811</v>
      </c>
      <c r="AG10" s="182">
        <f t="shared" si="0"/>
        <v>0</v>
      </c>
      <c r="AH10" s="182">
        <f t="shared" si="0"/>
        <v>9.6153846153846159E-2</v>
      </c>
      <c r="AI10" s="182">
        <f t="shared" si="0"/>
        <v>8.6956521739130432E-2</v>
      </c>
      <c r="AJ10" s="182" t="e">
        <f t="shared" si="0"/>
        <v>#DIV/0!</v>
      </c>
      <c r="AK10" s="182" t="e">
        <f t="shared" si="0"/>
        <v>#DIV/0!</v>
      </c>
      <c r="AL10" s="182">
        <f t="shared" si="0"/>
        <v>9.0909090909090912E-2</v>
      </c>
      <c r="AM10" s="182" t="e">
        <f t="shared" si="0"/>
        <v>#DIV/0!</v>
      </c>
      <c r="AN10" s="182" t="e">
        <f t="shared" si="0"/>
        <v>#DIV/0!</v>
      </c>
      <c r="AO10" s="182">
        <f t="shared" si="0"/>
        <v>9.0909090909090912E-2</v>
      </c>
      <c r="AP10" s="24">
        <v>6</v>
      </c>
      <c r="AQ10" s="24">
        <v>0</v>
      </c>
      <c r="AR10" s="24">
        <v>3</v>
      </c>
      <c r="AS10" s="24">
        <v>3</v>
      </c>
      <c r="AT10" s="24">
        <v>0</v>
      </c>
      <c r="AU10" s="24">
        <v>5</v>
      </c>
      <c r="AV10" s="24">
        <v>1</v>
      </c>
      <c r="AW10" s="24">
        <v>0</v>
      </c>
      <c r="AX10" s="24"/>
      <c r="AY10" s="24">
        <f>AQ10+AP10</f>
        <v>6</v>
      </c>
      <c r="AZ10" s="24"/>
      <c r="BA10" s="24"/>
      <c r="BB10" s="177">
        <v>6</v>
      </c>
      <c r="BC10" s="7">
        <v>90</v>
      </c>
      <c r="BD10" s="7">
        <v>3</v>
      </c>
      <c r="BE10" s="7">
        <v>56</v>
      </c>
      <c r="BF10" s="7">
        <v>37</v>
      </c>
      <c r="BG10" s="7">
        <v>3</v>
      </c>
      <c r="BH10" s="7">
        <v>61</v>
      </c>
      <c r="BI10" s="7">
        <v>29</v>
      </c>
      <c r="BJ10" s="7">
        <v>0</v>
      </c>
      <c r="BK10" s="24"/>
      <c r="BL10" s="24">
        <f>BC10+BD10</f>
        <v>93</v>
      </c>
      <c r="BM10" s="24"/>
      <c r="BN10" s="24"/>
      <c r="BO10" s="239">
        <v>93</v>
      </c>
      <c r="BP10" s="176">
        <f t="shared" si="1"/>
        <v>6.6666666666666666E-2</v>
      </c>
      <c r="BQ10" s="176">
        <f t="shared" si="1"/>
        <v>0</v>
      </c>
      <c r="BR10" s="176">
        <f t="shared" si="1"/>
        <v>5.3571428571428568E-2</v>
      </c>
      <c r="BS10" s="176">
        <f t="shared" si="1"/>
        <v>8.1081081081081086E-2</v>
      </c>
      <c r="BT10" s="176">
        <f t="shared" si="1"/>
        <v>0</v>
      </c>
      <c r="BU10" s="176">
        <f t="shared" si="1"/>
        <v>8.1967213114754092E-2</v>
      </c>
      <c r="BV10" s="176">
        <f t="shared" si="1"/>
        <v>3.4482758620689655E-2</v>
      </c>
      <c r="BW10" s="176" t="e">
        <f t="shared" si="1"/>
        <v>#DIV/0!</v>
      </c>
      <c r="BX10" s="176" t="e">
        <f t="shared" si="1"/>
        <v>#DIV/0!</v>
      </c>
      <c r="BY10" s="176">
        <f t="shared" si="1"/>
        <v>6.4516129032258063E-2</v>
      </c>
      <c r="BZ10" s="176" t="e">
        <f t="shared" si="1"/>
        <v>#DIV/0!</v>
      </c>
      <c r="CA10" s="176" t="e">
        <f t="shared" si="1"/>
        <v>#DIV/0!</v>
      </c>
      <c r="CB10" s="176">
        <f t="shared" si="1"/>
        <v>6.4516129032258063E-2</v>
      </c>
      <c r="CC10" s="29">
        <v>7</v>
      </c>
      <c r="CD10" s="29">
        <v>0</v>
      </c>
      <c r="CE10" s="29">
        <v>4</v>
      </c>
      <c r="CF10" s="29">
        <v>3</v>
      </c>
      <c r="CG10" s="29">
        <v>0</v>
      </c>
      <c r="CH10" s="29">
        <v>4</v>
      </c>
      <c r="CI10" s="29">
        <v>3</v>
      </c>
      <c r="CJ10" s="29">
        <v>0</v>
      </c>
      <c r="CK10" s="29"/>
      <c r="CL10" s="29">
        <f t="shared" si="7"/>
        <v>7</v>
      </c>
      <c r="CM10" s="29"/>
      <c r="CN10" s="29"/>
      <c r="CO10" s="186">
        <v>7</v>
      </c>
      <c r="CP10" s="10">
        <v>79</v>
      </c>
      <c r="CQ10" s="10">
        <v>14</v>
      </c>
      <c r="CR10" s="10">
        <v>39</v>
      </c>
      <c r="CS10" s="10">
        <v>54</v>
      </c>
      <c r="CT10" s="10">
        <v>2</v>
      </c>
      <c r="CU10" s="10">
        <v>53</v>
      </c>
      <c r="CV10" s="10">
        <v>38</v>
      </c>
      <c r="CW10" s="10">
        <v>0</v>
      </c>
      <c r="CX10" s="29"/>
      <c r="CY10" s="29">
        <f>CP10+CQ10</f>
        <v>93</v>
      </c>
      <c r="CZ10" s="29"/>
      <c r="DA10" s="29"/>
      <c r="DB10" s="186">
        <v>93</v>
      </c>
      <c r="DC10" s="184">
        <f t="shared" si="2"/>
        <v>8.8607594936708861E-2</v>
      </c>
      <c r="DD10" s="184">
        <f t="shared" si="2"/>
        <v>0</v>
      </c>
      <c r="DE10" s="184">
        <f t="shared" si="2"/>
        <v>0.10256410256410256</v>
      </c>
      <c r="DF10" s="184">
        <f t="shared" si="2"/>
        <v>5.5555555555555552E-2</v>
      </c>
      <c r="DG10" s="184">
        <f t="shared" si="2"/>
        <v>0</v>
      </c>
      <c r="DH10" s="184">
        <f t="shared" si="2"/>
        <v>7.5471698113207544E-2</v>
      </c>
      <c r="DI10" s="184">
        <f t="shared" si="2"/>
        <v>7.8947368421052627E-2</v>
      </c>
      <c r="DJ10" s="184" t="e">
        <f t="shared" si="2"/>
        <v>#DIV/0!</v>
      </c>
      <c r="DK10" s="184" t="e">
        <f t="shared" si="2"/>
        <v>#DIV/0!</v>
      </c>
      <c r="DL10" s="184">
        <f t="shared" si="2"/>
        <v>7.5268817204301078E-2</v>
      </c>
      <c r="DM10" s="184" t="e">
        <f t="shared" si="2"/>
        <v>#DIV/0!</v>
      </c>
      <c r="DN10" s="184" t="e">
        <f t="shared" si="2"/>
        <v>#DIV/0!</v>
      </c>
      <c r="DO10" s="184">
        <f t="shared" si="2"/>
        <v>7.5268817204301078E-2</v>
      </c>
      <c r="DP10" s="32">
        <v>6</v>
      </c>
      <c r="DQ10" s="32">
        <v>0</v>
      </c>
      <c r="DR10" s="32">
        <v>5</v>
      </c>
      <c r="DS10" s="32">
        <v>1</v>
      </c>
      <c r="DT10" s="32">
        <v>0</v>
      </c>
      <c r="DU10" s="32">
        <v>5</v>
      </c>
      <c r="DV10" s="32">
        <v>1</v>
      </c>
      <c r="DW10" s="32">
        <v>0</v>
      </c>
      <c r="DX10" s="32"/>
      <c r="DY10" s="32">
        <f>DP10+DQ10</f>
        <v>6</v>
      </c>
      <c r="DZ10" s="32"/>
      <c r="EA10" s="32"/>
      <c r="EB10" s="190">
        <v>6</v>
      </c>
      <c r="EC10" s="32">
        <v>98</v>
      </c>
      <c r="ED10" s="32">
        <v>15</v>
      </c>
      <c r="EE10" s="32">
        <v>54</v>
      </c>
      <c r="EF10" s="32">
        <v>59</v>
      </c>
      <c r="EG10" s="32">
        <v>1</v>
      </c>
      <c r="EH10" s="32">
        <v>73</v>
      </c>
      <c r="EI10" s="32">
        <v>39</v>
      </c>
      <c r="EJ10" s="32">
        <v>0</v>
      </c>
      <c r="EK10" s="32"/>
      <c r="EL10" s="32">
        <v>113</v>
      </c>
      <c r="EM10" s="32"/>
      <c r="EN10" s="32"/>
      <c r="EO10" s="190">
        <v>113</v>
      </c>
      <c r="EP10" s="188">
        <f t="shared" si="3"/>
        <v>6.1224489795918366E-2</v>
      </c>
      <c r="EQ10" s="188">
        <f t="shared" si="5"/>
        <v>0</v>
      </c>
      <c r="ER10" s="188">
        <f t="shared" si="4"/>
        <v>9.2592592592592587E-2</v>
      </c>
      <c r="ES10" s="188">
        <f t="shared" si="4"/>
        <v>1.6949152542372881E-2</v>
      </c>
      <c r="ET10" s="188">
        <f t="shared" si="4"/>
        <v>0</v>
      </c>
      <c r="EU10" s="188">
        <f t="shared" si="4"/>
        <v>6.8493150684931503E-2</v>
      </c>
      <c r="EV10" s="188">
        <f t="shared" si="4"/>
        <v>2.564102564102564E-2</v>
      </c>
      <c r="EW10" s="188" t="e">
        <f t="shared" si="4"/>
        <v>#DIV/0!</v>
      </c>
      <c r="EX10" s="188" t="e">
        <f t="shared" si="4"/>
        <v>#DIV/0!</v>
      </c>
      <c r="EY10" s="188">
        <f t="shared" si="4"/>
        <v>5.3097345132743362E-2</v>
      </c>
      <c r="EZ10" s="188" t="e">
        <f t="shared" si="4"/>
        <v>#DIV/0!</v>
      </c>
      <c r="FA10" s="188" t="e">
        <f t="shared" si="4"/>
        <v>#DIV/0!</v>
      </c>
      <c r="FB10" s="188">
        <f t="shared" si="4"/>
        <v>5.3097345132743362E-2</v>
      </c>
    </row>
    <row r="11" spans="1:158" ht="22.5">
      <c r="A11" s="72">
        <v>8</v>
      </c>
      <c r="B11" s="194" t="s">
        <v>280</v>
      </c>
      <c r="C11" s="22">
        <v>54</v>
      </c>
      <c r="D11" s="22">
        <v>2</v>
      </c>
      <c r="E11" s="22">
        <v>24</v>
      </c>
      <c r="F11" s="22">
        <v>32</v>
      </c>
      <c r="G11" s="22">
        <v>0</v>
      </c>
      <c r="H11" s="22">
        <v>28</v>
      </c>
      <c r="I11" s="22">
        <v>28</v>
      </c>
      <c r="J11" s="22">
        <v>0</v>
      </c>
      <c r="K11" s="5">
        <f>D11+C11</f>
        <v>56</v>
      </c>
      <c r="L11" s="22"/>
      <c r="M11" s="22"/>
      <c r="N11" s="22"/>
      <c r="O11" s="23">
        <v>56</v>
      </c>
      <c r="P11" s="5">
        <v>855</v>
      </c>
      <c r="Q11" s="5">
        <v>42</v>
      </c>
      <c r="R11" s="5">
        <v>400</v>
      </c>
      <c r="S11" s="5">
        <v>497</v>
      </c>
      <c r="T11" s="5">
        <v>9</v>
      </c>
      <c r="U11" s="5">
        <v>507</v>
      </c>
      <c r="V11" s="5">
        <v>381</v>
      </c>
      <c r="W11" s="5">
        <v>0</v>
      </c>
      <c r="X11" s="5">
        <f>P11+Q11</f>
        <v>897</v>
      </c>
      <c r="Y11" s="22"/>
      <c r="Z11" s="22"/>
      <c r="AA11" s="22"/>
      <c r="AB11" s="238">
        <v>897</v>
      </c>
      <c r="AC11" s="182">
        <f t="shared" si="0"/>
        <v>6.3157894736842107E-2</v>
      </c>
      <c r="AD11" s="182">
        <f t="shared" si="0"/>
        <v>4.7619047619047616E-2</v>
      </c>
      <c r="AE11" s="182">
        <f t="shared" si="0"/>
        <v>0.06</v>
      </c>
      <c r="AF11" s="182">
        <f t="shared" si="0"/>
        <v>6.4386317907444673E-2</v>
      </c>
      <c r="AG11" s="182">
        <f t="shared" si="0"/>
        <v>0</v>
      </c>
      <c r="AH11" s="182">
        <f t="shared" si="0"/>
        <v>5.5226824457593686E-2</v>
      </c>
      <c r="AI11" s="182">
        <f t="shared" si="0"/>
        <v>7.3490813648293962E-2</v>
      </c>
      <c r="AJ11" s="182" t="e">
        <f t="shared" si="0"/>
        <v>#DIV/0!</v>
      </c>
      <c r="AK11" s="182">
        <f t="shared" si="0"/>
        <v>6.243032329988852E-2</v>
      </c>
      <c r="AL11" s="182" t="e">
        <f t="shared" si="0"/>
        <v>#DIV/0!</v>
      </c>
      <c r="AM11" s="182" t="e">
        <f t="shared" si="0"/>
        <v>#DIV/0!</v>
      </c>
      <c r="AN11" s="182" t="e">
        <f t="shared" si="0"/>
        <v>#DIV/0!</v>
      </c>
      <c r="AO11" s="182">
        <f t="shared" si="0"/>
        <v>6.243032329988852E-2</v>
      </c>
      <c r="AP11" s="24">
        <v>33</v>
      </c>
      <c r="AQ11" s="24">
        <v>1</v>
      </c>
      <c r="AR11" s="24">
        <v>18</v>
      </c>
      <c r="AS11" s="24">
        <v>16</v>
      </c>
      <c r="AT11" s="24">
        <v>0</v>
      </c>
      <c r="AU11" s="24">
        <v>13</v>
      </c>
      <c r="AV11" s="24">
        <v>21</v>
      </c>
      <c r="AW11" s="24">
        <v>0</v>
      </c>
      <c r="AX11" s="7">
        <f>AP11+AQ11</f>
        <v>34</v>
      </c>
      <c r="AY11" s="24"/>
      <c r="AZ11" s="24"/>
      <c r="BA11" s="24"/>
      <c r="BB11" s="177">
        <v>34</v>
      </c>
      <c r="BC11" s="7">
        <v>681</v>
      </c>
      <c r="BD11" s="7">
        <v>50</v>
      </c>
      <c r="BE11" s="7">
        <v>352</v>
      </c>
      <c r="BF11" s="7">
        <v>379</v>
      </c>
      <c r="BG11" s="7">
        <v>7</v>
      </c>
      <c r="BH11" s="7">
        <v>373</v>
      </c>
      <c r="BI11" s="7">
        <v>352</v>
      </c>
      <c r="BJ11" s="7">
        <v>0</v>
      </c>
      <c r="BK11" s="7">
        <f>BC11+BD11</f>
        <v>731</v>
      </c>
      <c r="BL11" s="24"/>
      <c r="BM11" s="24"/>
      <c r="BN11" s="24"/>
      <c r="BO11" s="239">
        <v>731</v>
      </c>
      <c r="BP11" s="176">
        <f t="shared" si="1"/>
        <v>4.8458149779735685E-2</v>
      </c>
      <c r="BQ11" s="176">
        <f t="shared" si="1"/>
        <v>0.02</v>
      </c>
      <c r="BR11" s="176">
        <f t="shared" si="1"/>
        <v>5.113636363636364E-2</v>
      </c>
      <c r="BS11" s="176">
        <f t="shared" si="1"/>
        <v>4.221635883905013E-2</v>
      </c>
      <c r="BT11" s="176">
        <f t="shared" si="1"/>
        <v>0</v>
      </c>
      <c r="BU11" s="176">
        <f t="shared" si="1"/>
        <v>3.4852546916890083E-2</v>
      </c>
      <c r="BV11" s="176">
        <f t="shared" si="1"/>
        <v>5.9659090909090912E-2</v>
      </c>
      <c r="BW11" s="176" t="e">
        <f t="shared" si="1"/>
        <v>#DIV/0!</v>
      </c>
      <c r="BX11" s="176">
        <f t="shared" si="1"/>
        <v>4.6511627906976744E-2</v>
      </c>
      <c r="BY11" s="176" t="e">
        <f t="shared" si="1"/>
        <v>#DIV/0!</v>
      </c>
      <c r="BZ11" s="176" t="e">
        <f t="shared" si="1"/>
        <v>#DIV/0!</v>
      </c>
      <c r="CA11" s="176" t="e">
        <f t="shared" si="1"/>
        <v>#DIV/0!</v>
      </c>
      <c r="CB11" s="176">
        <f t="shared" si="1"/>
        <v>4.6511627906976744E-2</v>
      </c>
      <c r="CC11" s="29">
        <v>41</v>
      </c>
      <c r="CD11" s="29">
        <v>4</v>
      </c>
      <c r="CE11" s="29">
        <v>26</v>
      </c>
      <c r="CF11" s="29">
        <v>19</v>
      </c>
      <c r="CG11" s="29">
        <v>0</v>
      </c>
      <c r="CH11" s="29">
        <v>17</v>
      </c>
      <c r="CI11" s="29">
        <v>28</v>
      </c>
      <c r="CJ11" s="29">
        <v>0</v>
      </c>
      <c r="CK11" s="10">
        <f>CE11+CF11</f>
        <v>45</v>
      </c>
      <c r="CL11" s="29"/>
      <c r="CM11" s="29"/>
      <c r="CN11" s="29"/>
      <c r="CO11" s="186">
        <v>45</v>
      </c>
      <c r="CP11" s="10">
        <v>714</v>
      </c>
      <c r="CQ11" s="10">
        <v>77</v>
      </c>
      <c r="CR11" s="10">
        <v>382</v>
      </c>
      <c r="CS11" s="10">
        <v>409</v>
      </c>
      <c r="CT11" s="10">
        <v>6</v>
      </c>
      <c r="CU11" s="10">
        <v>417</v>
      </c>
      <c r="CV11" s="10">
        <v>368</v>
      </c>
      <c r="CW11" s="10">
        <v>0</v>
      </c>
      <c r="CX11" s="10">
        <f>CP11+CQ11</f>
        <v>791</v>
      </c>
      <c r="CY11" s="29"/>
      <c r="CZ11" s="29"/>
      <c r="DA11" s="29"/>
      <c r="DB11" s="186">
        <v>791</v>
      </c>
      <c r="DC11" s="184">
        <f t="shared" si="2"/>
        <v>5.7422969187675067E-2</v>
      </c>
      <c r="DD11" s="184">
        <f t="shared" si="2"/>
        <v>5.1948051948051951E-2</v>
      </c>
      <c r="DE11" s="184">
        <f t="shared" si="2"/>
        <v>6.8062827225130892E-2</v>
      </c>
      <c r="DF11" s="184">
        <f t="shared" si="2"/>
        <v>4.6454767726161368E-2</v>
      </c>
      <c r="DG11" s="184">
        <f t="shared" si="2"/>
        <v>0</v>
      </c>
      <c r="DH11" s="184">
        <f t="shared" si="2"/>
        <v>4.0767386091127102E-2</v>
      </c>
      <c r="DI11" s="184">
        <f t="shared" si="2"/>
        <v>7.6086956521739135E-2</v>
      </c>
      <c r="DJ11" s="184" t="e">
        <f t="shared" si="2"/>
        <v>#DIV/0!</v>
      </c>
      <c r="DK11" s="184">
        <f t="shared" si="2"/>
        <v>5.6890012642225034E-2</v>
      </c>
      <c r="DL11" s="184" t="e">
        <f t="shared" si="2"/>
        <v>#DIV/0!</v>
      </c>
      <c r="DM11" s="184" t="e">
        <f t="shared" si="2"/>
        <v>#DIV/0!</v>
      </c>
      <c r="DN11" s="184" t="e">
        <f t="shared" si="2"/>
        <v>#DIV/0!</v>
      </c>
      <c r="DO11" s="184">
        <f t="shared" si="2"/>
        <v>5.6890012642225034E-2</v>
      </c>
      <c r="DP11" s="32">
        <v>44</v>
      </c>
      <c r="DQ11" s="32">
        <v>4</v>
      </c>
      <c r="DR11" s="32">
        <v>27</v>
      </c>
      <c r="DS11" s="32">
        <v>21</v>
      </c>
      <c r="DT11" s="32">
        <v>1</v>
      </c>
      <c r="DU11" s="32">
        <v>26</v>
      </c>
      <c r="DV11" s="32">
        <v>21</v>
      </c>
      <c r="DW11" s="32">
        <v>0</v>
      </c>
      <c r="DX11" s="32">
        <f>DP11+DQ11</f>
        <v>48</v>
      </c>
      <c r="DY11" s="32"/>
      <c r="DZ11" s="32"/>
      <c r="EA11" s="32"/>
      <c r="EB11" s="190">
        <v>48</v>
      </c>
      <c r="EC11" s="32">
        <v>714</v>
      </c>
      <c r="ED11" s="32">
        <v>88</v>
      </c>
      <c r="EE11" s="32">
        <v>374</v>
      </c>
      <c r="EF11" s="32">
        <v>428</v>
      </c>
      <c r="EG11" s="32">
        <v>6</v>
      </c>
      <c r="EH11" s="32">
        <v>412</v>
      </c>
      <c r="EI11" s="32">
        <v>384</v>
      </c>
      <c r="EJ11" s="32">
        <v>0</v>
      </c>
      <c r="EK11" s="32">
        <v>802</v>
      </c>
      <c r="EL11" s="32"/>
      <c r="EM11" s="32"/>
      <c r="EN11" s="32"/>
      <c r="EO11" s="190">
        <v>802</v>
      </c>
      <c r="EP11" s="188">
        <f t="shared" si="3"/>
        <v>6.1624649859943981E-2</v>
      </c>
      <c r="EQ11" s="188">
        <f t="shared" si="5"/>
        <v>4.5454545454545456E-2</v>
      </c>
      <c r="ER11" s="188">
        <f t="shared" si="4"/>
        <v>7.2192513368983954E-2</v>
      </c>
      <c r="ES11" s="188">
        <f t="shared" si="4"/>
        <v>4.9065420560747662E-2</v>
      </c>
      <c r="ET11" s="188">
        <f t="shared" si="4"/>
        <v>0.16666666666666666</v>
      </c>
      <c r="EU11" s="188">
        <f t="shared" si="4"/>
        <v>6.3106796116504854E-2</v>
      </c>
      <c r="EV11" s="188">
        <f t="shared" si="4"/>
        <v>5.46875E-2</v>
      </c>
      <c r="EW11" s="188" t="e">
        <f t="shared" si="4"/>
        <v>#DIV/0!</v>
      </c>
      <c r="EX11" s="188">
        <f t="shared" si="4"/>
        <v>5.9850374064837904E-2</v>
      </c>
      <c r="EY11" s="188" t="e">
        <f t="shared" si="4"/>
        <v>#DIV/0!</v>
      </c>
      <c r="EZ11" s="188" t="e">
        <f t="shared" si="4"/>
        <v>#DIV/0!</v>
      </c>
      <c r="FA11" s="188" t="e">
        <f t="shared" si="4"/>
        <v>#DIV/0!</v>
      </c>
      <c r="FB11" s="188">
        <f t="shared" si="4"/>
        <v>5.9850374064837904E-2</v>
      </c>
    </row>
    <row r="12" spans="1:158" ht="22.5">
      <c r="A12" s="72">
        <v>9</v>
      </c>
      <c r="B12" s="194" t="s">
        <v>281</v>
      </c>
      <c r="C12" s="22">
        <v>8</v>
      </c>
      <c r="D12" s="22">
        <v>2</v>
      </c>
      <c r="E12" s="22">
        <v>5</v>
      </c>
      <c r="F12" s="22">
        <v>5</v>
      </c>
      <c r="G12" s="22">
        <v>1</v>
      </c>
      <c r="H12" s="22">
        <v>3</v>
      </c>
      <c r="I12" s="22">
        <v>6</v>
      </c>
      <c r="J12" s="22">
        <v>0</v>
      </c>
      <c r="K12" s="5"/>
      <c r="L12" s="22">
        <f>C12+D12</f>
        <v>10</v>
      </c>
      <c r="M12" s="22"/>
      <c r="N12" s="22"/>
      <c r="O12" s="23">
        <v>10</v>
      </c>
      <c r="P12" s="5">
        <v>124</v>
      </c>
      <c r="Q12" s="5">
        <v>32</v>
      </c>
      <c r="R12" s="5">
        <v>69</v>
      </c>
      <c r="S12" s="5">
        <v>87</v>
      </c>
      <c r="T12" s="5">
        <v>4</v>
      </c>
      <c r="U12" s="5">
        <v>95</v>
      </c>
      <c r="V12" s="5">
        <v>57</v>
      </c>
      <c r="W12" s="5">
        <v>0</v>
      </c>
      <c r="X12" s="22"/>
      <c r="Y12" s="22">
        <f>P12+Q12</f>
        <v>156</v>
      </c>
      <c r="Z12" s="22"/>
      <c r="AA12" s="22"/>
      <c r="AB12" s="238">
        <v>156</v>
      </c>
      <c r="AC12" s="182">
        <f t="shared" si="0"/>
        <v>6.4516129032258063E-2</v>
      </c>
      <c r="AD12" s="182">
        <f t="shared" si="0"/>
        <v>6.25E-2</v>
      </c>
      <c r="AE12" s="182">
        <f t="shared" si="0"/>
        <v>7.2463768115942032E-2</v>
      </c>
      <c r="AF12" s="182">
        <f t="shared" si="0"/>
        <v>5.7471264367816091E-2</v>
      </c>
      <c r="AG12" s="182">
        <f t="shared" si="0"/>
        <v>0.25</v>
      </c>
      <c r="AH12" s="182">
        <f t="shared" si="0"/>
        <v>3.1578947368421054E-2</v>
      </c>
      <c r="AI12" s="182">
        <f t="shared" si="0"/>
        <v>0.10526315789473684</v>
      </c>
      <c r="AJ12" s="182" t="e">
        <f t="shared" si="0"/>
        <v>#DIV/0!</v>
      </c>
      <c r="AK12" s="182" t="e">
        <f t="shared" si="0"/>
        <v>#DIV/0!</v>
      </c>
      <c r="AL12" s="182">
        <f t="shared" si="0"/>
        <v>6.4102564102564097E-2</v>
      </c>
      <c r="AM12" s="182" t="e">
        <f t="shared" si="0"/>
        <v>#DIV/0!</v>
      </c>
      <c r="AN12" s="182" t="e">
        <f t="shared" si="0"/>
        <v>#DIV/0!</v>
      </c>
      <c r="AO12" s="182">
        <f t="shared" si="0"/>
        <v>6.4102564102564097E-2</v>
      </c>
      <c r="AP12" s="24">
        <v>7</v>
      </c>
      <c r="AQ12" s="24">
        <v>2</v>
      </c>
      <c r="AR12" s="24">
        <v>4</v>
      </c>
      <c r="AS12" s="24">
        <v>5</v>
      </c>
      <c r="AT12" s="24">
        <v>1</v>
      </c>
      <c r="AU12" s="24">
        <v>4</v>
      </c>
      <c r="AV12" s="24">
        <v>4</v>
      </c>
      <c r="AW12" s="24">
        <v>0</v>
      </c>
      <c r="AX12" s="24"/>
      <c r="AY12" s="24">
        <f>AQ12+AP12</f>
        <v>9</v>
      </c>
      <c r="AZ12" s="24"/>
      <c r="BA12" s="24"/>
      <c r="BB12" s="177">
        <v>9</v>
      </c>
      <c r="BC12" s="7">
        <v>109</v>
      </c>
      <c r="BD12" s="7">
        <v>35</v>
      </c>
      <c r="BE12" s="7">
        <v>68</v>
      </c>
      <c r="BF12" s="7">
        <v>76</v>
      </c>
      <c r="BG12" s="7">
        <v>1</v>
      </c>
      <c r="BH12" s="7">
        <v>94</v>
      </c>
      <c r="BI12" s="7">
        <v>49</v>
      </c>
      <c r="BJ12" s="7">
        <v>0</v>
      </c>
      <c r="BK12" s="24"/>
      <c r="BL12" s="24">
        <f>BC12+BD12</f>
        <v>144</v>
      </c>
      <c r="BM12" s="24"/>
      <c r="BN12" s="24"/>
      <c r="BO12" s="239">
        <v>144</v>
      </c>
      <c r="BP12" s="176">
        <f t="shared" si="1"/>
        <v>6.4220183486238536E-2</v>
      </c>
      <c r="BQ12" s="176">
        <f t="shared" si="1"/>
        <v>5.7142857142857141E-2</v>
      </c>
      <c r="BR12" s="176">
        <f t="shared" si="1"/>
        <v>5.8823529411764705E-2</v>
      </c>
      <c r="BS12" s="176">
        <f t="shared" si="1"/>
        <v>6.5789473684210523E-2</v>
      </c>
      <c r="BT12" s="176">
        <f t="shared" si="1"/>
        <v>1</v>
      </c>
      <c r="BU12" s="176">
        <f t="shared" si="1"/>
        <v>4.2553191489361701E-2</v>
      </c>
      <c r="BV12" s="176">
        <f t="shared" si="1"/>
        <v>8.1632653061224483E-2</v>
      </c>
      <c r="BW12" s="176" t="e">
        <f t="shared" si="1"/>
        <v>#DIV/0!</v>
      </c>
      <c r="BX12" s="176" t="e">
        <f t="shared" si="1"/>
        <v>#DIV/0!</v>
      </c>
      <c r="BY12" s="176">
        <f t="shared" si="1"/>
        <v>6.25E-2</v>
      </c>
      <c r="BZ12" s="176" t="e">
        <f t="shared" si="1"/>
        <v>#DIV/0!</v>
      </c>
      <c r="CA12" s="176" t="e">
        <f t="shared" si="1"/>
        <v>#DIV/0!</v>
      </c>
      <c r="CB12" s="176">
        <f t="shared" si="1"/>
        <v>6.25E-2</v>
      </c>
      <c r="CC12" s="29">
        <v>8</v>
      </c>
      <c r="CD12" s="29">
        <v>1</v>
      </c>
      <c r="CE12" s="29">
        <v>5</v>
      </c>
      <c r="CF12" s="29">
        <v>4</v>
      </c>
      <c r="CG12" s="29">
        <v>0</v>
      </c>
      <c r="CH12" s="29">
        <v>2</v>
      </c>
      <c r="CI12" s="29">
        <v>7</v>
      </c>
      <c r="CJ12" s="29">
        <v>0</v>
      </c>
      <c r="CK12" s="29"/>
      <c r="CL12" s="29">
        <f>CC12+CD12</f>
        <v>9</v>
      </c>
      <c r="CM12" s="29"/>
      <c r="CN12" s="29"/>
      <c r="CO12" s="186">
        <v>9</v>
      </c>
      <c r="CP12" s="10">
        <v>98</v>
      </c>
      <c r="CQ12" s="10">
        <v>34</v>
      </c>
      <c r="CR12" s="10">
        <v>61</v>
      </c>
      <c r="CS12" s="10">
        <v>71</v>
      </c>
      <c r="CT12" s="10">
        <v>4</v>
      </c>
      <c r="CU12" s="10">
        <v>78</v>
      </c>
      <c r="CV12" s="10">
        <v>50</v>
      </c>
      <c r="CW12" s="10">
        <v>0</v>
      </c>
      <c r="CX12" s="29"/>
      <c r="CY12" s="29">
        <f>CP12+CQ12</f>
        <v>132</v>
      </c>
      <c r="CZ12" s="29"/>
      <c r="DA12" s="29"/>
      <c r="DB12" s="186">
        <v>132</v>
      </c>
      <c r="DC12" s="184">
        <f t="shared" si="2"/>
        <v>8.1632653061224483E-2</v>
      </c>
      <c r="DD12" s="184">
        <f t="shared" si="2"/>
        <v>2.9411764705882353E-2</v>
      </c>
      <c r="DE12" s="184">
        <f t="shared" si="2"/>
        <v>8.1967213114754092E-2</v>
      </c>
      <c r="DF12" s="184">
        <f t="shared" si="2"/>
        <v>5.6338028169014086E-2</v>
      </c>
      <c r="DG12" s="184">
        <f t="shared" si="2"/>
        <v>0</v>
      </c>
      <c r="DH12" s="184">
        <f t="shared" si="2"/>
        <v>2.564102564102564E-2</v>
      </c>
      <c r="DI12" s="184">
        <f t="shared" si="2"/>
        <v>0.14000000000000001</v>
      </c>
      <c r="DJ12" s="184" t="e">
        <f t="shared" si="2"/>
        <v>#DIV/0!</v>
      </c>
      <c r="DK12" s="184" t="e">
        <f t="shared" si="2"/>
        <v>#DIV/0!</v>
      </c>
      <c r="DL12" s="184">
        <f t="shared" si="2"/>
        <v>6.8181818181818177E-2</v>
      </c>
      <c r="DM12" s="184" t="e">
        <f t="shared" si="2"/>
        <v>#DIV/0!</v>
      </c>
      <c r="DN12" s="184" t="e">
        <f t="shared" si="2"/>
        <v>#DIV/0!</v>
      </c>
      <c r="DO12" s="184">
        <f t="shared" si="2"/>
        <v>6.8181818181818177E-2</v>
      </c>
      <c r="DP12" s="32">
        <v>10</v>
      </c>
      <c r="DQ12" s="32">
        <v>2</v>
      </c>
      <c r="DR12" s="32">
        <v>5</v>
      </c>
      <c r="DS12" s="32">
        <v>7</v>
      </c>
      <c r="DT12" s="32">
        <v>0</v>
      </c>
      <c r="DU12" s="32">
        <v>5</v>
      </c>
      <c r="DV12" s="32">
        <v>7</v>
      </c>
      <c r="DW12" s="32">
        <v>0</v>
      </c>
      <c r="DX12" s="32"/>
      <c r="DY12" s="32">
        <f>DP12+DQ12</f>
        <v>12</v>
      </c>
      <c r="DZ12" s="32"/>
      <c r="EA12" s="32"/>
      <c r="EB12" s="190">
        <v>12</v>
      </c>
      <c r="EC12" s="32">
        <v>107</v>
      </c>
      <c r="ED12" s="32">
        <v>48</v>
      </c>
      <c r="EE12" s="32">
        <v>69</v>
      </c>
      <c r="EF12" s="32">
        <v>86</v>
      </c>
      <c r="EG12" s="32">
        <v>2</v>
      </c>
      <c r="EH12" s="32">
        <v>98</v>
      </c>
      <c r="EI12" s="32">
        <v>55</v>
      </c>
      <c r="EJ12" s="32">
        <v>0</v>
      </c>
      <c r="EK12" s="32"/>
      <c r="EL12" s="32">
        <v>155</v>
      </c>
      <c r="EM12" s="32"/>
      <c r="EN12" s="32"/>
      <c r="EO12" s="190">
        <v>155</v>
      </c>
      <c r="EP12" s="188">
        <f t="shared" si="3"/>
        <v>9.3457943925233641E-2</v>
      </c>
      <c r="EQ12" s="188">
        <f t="shared" si="5"/>
        <v>4.1666666666666664E-2</v>
      </c>
      <c r="ER12" s="188">
        <f t="shared" si="4"/>
        <v>7.2463768115942032E-2</v>
      </c>
      <c r="ES12" s="188">
        <f t="shared" si="4"/>
        <v>8.1395348837209308E-2</v>
      </c>
      <c r="ET12" s="188">
        <f t="shared" si="4"/>
        <v>0</v>
      </c>
      <c r="EU12" s="188">
        <f t="shared" si="4"/>
        <v>5.1020408163265307E-2</v>
      </c>
      <c r="EV12" s="188">
        <f t="shared" si="4"/>
        <v>0.12727272727272726</v>
      </c>
      <c r="EW12" s="188" t="e">
        <f t="shared" si="4"/>
        <v>#DIV/0!</v>
      </c>
      <c r="EX12" s="188" t="e">
        <f t="shared" si="4"/>
        <v>#DIV/0!</v>
      </c>
      <c r="EY12" s="188">
        <f t="shared" si="4"/>
        <v>7.7419354838709681E-2</v>
      </c>
      <c r="EZ12" s="188" t="e">
        <f t="shared" si="4"/>
        <v>#DIV/0!</v>
      </c>
      <c r="FA12" s="188" t="e">
        <f t="shared" si="4"/>
        <v>#DIV/0!</v>
      </c>
      <c r="FB12" s="188">
        <f t="shared" si="4"/>
        <v>7.7419354838709681E-2</v>
      </c>
    </row>
    <row r="13" spans="1:158" ht="22.5">
      <c r="A13" s="72">
        <v>10</v>
      </c>
      <c r="B13" s="194" t="s">
        <v>282</v>
      </c>
      <c r="C13" s="22">
        <v>30</v>
      </c>
      <c r="D13" s="22">
        <v>6</v>
      </c>
      <c r="E13" s="22">
        <v>15</v>
      </c>
      <c r="F13" s="22">
        <v>21</v>
      </c>
      <c r="G13" s="22">
        <v>2</v>
      </c>
      <c r="H13" s="22">
        <v>19</v>
      </c>
      <c r="I13" s="22">
        <v>15</v>
      </c>
      <c r="J13" s="22">
        <v>0</v>
      </c>
      <c r="K13" s="5"/>
      <c r="L13" s="22"/>
      <c r="M13" s="22"/>
      <c r="N13" s="22">
        <f>C13+D13</f>
        <v>36</v>
      </c>
      <c r="O13" s="23">
        <v>36</v>
      </c>
      <c r="P13" s="5">
        <v>475</v>
      </c>
      <c r="Q13" s="5">
        <v>48</v>
      </c>
      <c r="R13" s="5">
        <v>212</v>
      </c>
      <c r="S13" s="5">
        <v>311</v>
      </c>
      <c r="T13" s="5">
        <v>15</v>
      </c>
      <c r="U13" s="5">
        <v>331</v>
      </c>
      <c r="V13" s="5">
        <v>177</v>
      </c>
      <c r="W13" s="5">
        <v>0</v>
      </c>
      <c r="X13" s="22"/>
      <c r="Y13" s="22"/>
      <c r="Z13" s="22"/>
      <c r="AA13" s="22">
        <v>523</v>
      </c>
      <c r="AB13" s="238">
        <v>523</v>
      </c>
      <c r="AC13" s="182">
        <f t="shared" si="0"/>
        <v>6.3157894736842107E-2</v>
      </c>
      <c r="AD13" s="182">
        <f t="shared" si="0"/>
        <v>0.125</v>
      </c>
      <c r="AE13" s="182">
        <f t="shared" si="0"/>
        <v>7.0754716981132074E-2</v>
      </c>
      <c r="AF13" s="182">
        <f t="shared" si="0"/>
        <v>6.7524115755627015E-2</v>
      </c>
      <c r="AG13" s="182">
        <f t="shared" si="0"/>
        <v>0.13333333333333333</v>
      </c>
      <c r="AH13" s="182">
        <f t="shared" si="0"/>
        <v>5.7401812688821753E-2</v>
      </c>
      <c r="AI13" s="182">
        <f t="shared" si="0"/>
        <v>8.4745762711864403E-2</v>
      </c>
      <c r="AJ13" s="182" t="e">
        <f t="shared" si="0"/>
        <v>#DIV/0!</v>
      </c>
      <c r="AK13" s="182" t="e">
        <f t="shared" si="0"/>
        <v>#DIV/0!</v>
      </c>
      <c r="AL13" s="182" t="e">
        <f t="shared" si="0"/>
        <v>#DIV/0!</v>
      </c>
      <c r="AM13" s="182" t="e">
        <f t="shared" si="0"/>
        <v>#DIV/0!</v>
      </c>
      <c r="AN13" s="182">
        <f t="shared" si="0"/>
        <v>6.8833652007648183E-2</v>
      </c>
      <c r="AO13" s="182">
        <f t="shared" si="0"/>
        <v>6.8833652007648183E-2</v>
      </c>
      <c r="AP13" s="24">
        <v>23</v>
      </c>
      <c r="AQ13" s="24">
        <v>3</v>
      </c>
      <c r="AR13" s="24">
        <v>13</v>
      </c>
      <c r="AS13" s="24">
        <v>13</v>
      </c>
      <c r="AT13" s="24">
        <v>2</v>
      </c>
      <c r="AU13" s="24">
        <v>16</v>
      </c>
      <c r="AV13" s="24">
        <v>8</v>
      </c>
      <c r="AW13" s="24">
        <v>0</v>
      </c>
      <c r="AX13" s="24"/>
      <c r="AY13" s="24"/>
      <c r="AZ13" s="24"/>
      <c r="BA13" s="24">
        <f>AP13+AQ13</f>
        <v>26</v>
      </c>
      <c r="BB13" s="177">
        <v>26</v>
      </c>
      <c r="BC13" s="7">
        <v>392</v>
      </c>
      <c r="BD13" s="7">
        <v>61</v>
      </c>
      <c r="BE13" s="7">
        <v>214</v>
      </c>
      <c r="BF13" s="7">
        <v>239</v>
      </c>
      <c r="BG13" s="7">
        <v>8</v>
      </c>
      <c r="BH13" s="7">
        <v>301</v>
      </c>
      <c r="BI13" s="7">
        <v>144</v>
      </c>
      <c r="BJ13" s="7">
        <v>0</v>
      </c>
      <c r="BK13" s="24"/>
      <c r="BL13" s="24"/>
      <c r="BM13" s="24"/>
      <c r="BN13" s="24">
        <v>453</v>
      </c>
      <c r="BO13" s="239">
        <v>453</v>
      </c>
      <c r="BP13" s="176">
        <f t="shared" si="1"/>
        <v>5.8673469387755105E-2</v>
      </c>
      <c r="BQ13" s="176">
        <f t="shared" si="1"/>
        <v>4.9180327868852458E-2</v>
      </c>
      <c r="BR13" s="176">
        <f t="shared" si="1"/>
        <v>6.0747663551401869E-2</v>
      </c>
      <c r="BS13" s="176">
        <f t="shared" si="1"/>
        <v>5.4393305439330547E-2</v>
      </c>
      <c r="BT13" s="176">
        <f t="shared" si="1"/>
        <v>0.25</v>
      </c>
      <c r="BU13" s="176">
        <f t="shared" si="1"/>
        <v>5.3156146179401995E-2</v>
      </c>
      <c r="BV13" s="176">
        <f t="shared" si="1"/>
        <v>5.5555555555555552E-2</v>
      </c>
      <c r="BW13" s="176" t="e">
        <f t="shared" si="1"/>
        <v>#DIV/0!</v>
      </c>
      <c r="BX13" s="176" t="e">
        <f t="shared" si="1"/>
        <v>#DIV/0!</v>
      </c>
      <c r="BY13" s="176" t="e">
        <f t="shared" si="1"/>
        <v>#DIV/0!</v>
      </c>
      <c r="BZ13" s="176" t="e">
        <f t="shared" si="1"/>
        <v>#DIV/0!</v>
      </c>
      <c r="CA13" s="176">
        <f t="shared" si="1"/>
        <v>5.7395143487858721E-2</v>
      </c>
      <c r="CB13" s="176">
        <f t="shared" si="1"/>
        <v>5.7395143487858721E-2</v>
      </c>
      <c r="CC13" s="29">
        <v>16</v>
      </c>
      <c r="CD13" s="29">
        <v>4</v>
      </c>
      <c r="CE13" s="29">
        <v>9</v>
      </c>
      <c r="CF13" s="29">
        <v>11</v>
      </c>
      <c r="CG13" s="29">
        <v>0</v>
      </c>
      <c r="CH13" s="29">
        <v>13</v>
      </c>
      <c r="CI13" s="29">
        <v>7</v>
      </c>
      <c r="CJ13" s="29">
        <v>0</v>
      </c>
      <c r="CK13" s="29"/>
      <c r="CL13" s="29"/>
      <c r="CM13" s="29"/>
      <c r="CN13" s="29">
        <f>CC13+CD13</f>
        <v>20</v>
      </c>
      <c r="CO13" s="186">
        <v>20</v>
      </c>
      <c r="CP13" s="10">
        <v>358</v>
      </c>
      <c r="CQ13" s="10">
        <v>75</v>
      </c>
      <c r="CR13" s="10">
        <v>180</v>
      </c>
      <c r="CS13" s="10">
        <v>253</v>
      </c>
      <c r="CT13" s="10">
        <v>14</v>
      </c>
      <c r="CU13" s="10">
        <v>266</v>
      </c>
      <c r="CV13" s="10">
        <v>152</v>
      </c>
      <c r="CW13" s="10">
        <v>0</v>
      </c>
      <c r="CX13" s="29"/>
      <c r="CY13" s="29"/>
      <c r="CZ13" s="29"/>
      <c r="DA13" s="29">
        <f>CQ13+CP13</f>
        <v>433</v>
      </c>
      <c r="DB13" s="186">
        <v>433</v>
      </c>
      <c r="DC13" s="184">
        <f t="shared" si="2"/>
        <v>4.4692737430167599E-2</v>
      </c>
      <c r="DD13" s="184">
        <f t="shared" si="2"/>
        <v>5.3333333333333337E-2</v>
      </c>
      <c r="DE13" s="184">
        <f t="shared" si="2"/>
        <v>0.05</v>
      </c>
      <c r="DF13" s="184">
        <f t="shared" si="2"/>
        <v>4.3478260869565216E-2</v>
      </c>
      <c r="DG13" s="184">
        <f t="shared" si="2"/>
        <v>0</v>
      </c>
      <c r="DH13" s="184">
        <f t="shared" si="2"/>
        <v>4.8872180451127817E-2</v>
      </c>
      <c r="DI13" s="184">
        <f t="shared" si="2"/>
        <v>4.6052631578947366E-2</v>
      </c>
      <c r="DJ13" s="184" t="e">
        <f t="shared" si="2"/>
        <v>#DIV/0!</v>
      </c>
      <c r="DK13" s="184" t="e">
        <f t="shared" si="2"/>
        <v>#DIV/0!</v>
      </c>
      <c r="DL13" s="184" t="e">
        <f t="shared" si="2"/>
        <v>#DIV/0!</v>
      </c>
      <c r="DM13" s="184" t="e">
        <f t="shared" si="2"/>
        <v>#DIV/0!</v>
      </c>
      <c r="DN13" s="184">
        <f t="shared" si="2"/>
        <v>4.6189376443418015E-2</v>
      </c>
      <c r="DO13" s="184">
        <f t="shared" si="2"/>
        <v>4.6189376443418015E-2</v>
      </c>
      <c r="DP13" s="32">
        <v>29</v>
      </c>
      <c r="DQ13" s="32">
        <v>7</v>
      </c>
      <c r="DR13" s="32">
        <v>18</v>
      </c>
      <c r="DS13" s="32">
        <v>18</v>
      </c>
      <c r="DT13" s="32">
        <v>0</v>
      </c>
      <c r="DU13" s="32">
        <v>21</v>
      </c>
      <c r="DV13" s="32">
        <v>15</v>
      </c>
      <c r="DW13" s="32">
        <v>0</v>
      </c>
      <c r="DX13" s="32"/>
      <c r="DY13" s="32"/>
      <c r="DZ13" s="32"/>
      <c r="EA13" s="32">
        <f>DP13+DQ13</f>
        <v>36</v>
      </c>
      <c r="EB13" s="190">
        <v>36</v>
      </c>
      <c r="EC13" s="32">
        <v>317</v>
      </c>
      <c r="ED13" s="32">
        <v>109</v>
      </c>
      <c r="EE13" s="32">
        <v>189</v>
      </c>
      <c r="EF13" s="32">
        <v>237</v>
      </c>
      <c r="EG13" s="32">
        <v>8</v>
      </c>
      <c r="EH13" s="32">
        <v>263</v>
      </c>
      <c r="EI13" s="32">
        <v>155</v>
      </c>
      <c r="EJ13" s="32">
        <v>0</v>
      </c>
      <c r="EK13" s="32"/>
      <c r="EL13" s="32"/>
      <c r="EM13" s="32"/>
      <c r="EN13" s="32">
        <v>426</v>
      </c>
      <c r="EO13" s="190">
        <v>426</v>
      </c>
      <c r="EP13" s="188">
        <f t="shared" si="3"/>
        <v>9.1482649842271294E-2</v>
      </c>
      <c r="EQ13" s="188">
        <f t="shared" si="5"/>
        <v>6.4220183486238536E-2</v>
      </c>
      <c r="ER13" s="188">
        <f t="shared" si="4"/>
        <v>9.5238095238095233E-2</v>
      </c>
      <c r="ES13" s="188">
        <f t="shared" si="4"/>
        <v>7.5949367088607597E-2</v>
      </c>
      <c r="ET13" s="188">
        <f t="shared" si="4"/>
        <v>0</v>
      </c>
      <c r="EU13" s="188">
        <f t="shared" si="4"/>
        <v>7.9847908745247151E-2</v>
      </c>
      <c r="EV13" s="188">
        <f t="shared" si="4"/>
        <v>9.6774193548387094E-2</v>
      </c>
      <c r="EW13" s="188" t="e">
        <f t="shared" si="4"/>
        <v>#DIV/0!</v>
      </c>
      <c r="EX13" s="188" t="e">
        <f t="shared" si="4"/>
        <v>#DIV/0!</v>
      </c>
      <c r="EY13" s="188" t="e">
        <f t="shared" si="4"/>
        <v>#DIV/0!</v>
      </c>
      <c r="EZ13" s="188" t="e">
        <f t="shared" si="4"/>
        <v>#DIV/0!</v>
      </c>
      <c r="FA13" s="188">
        <f t="shared" si="4"/>
        <v>8.4507042253521125E-2</v>
      </c>
      <c r="FB13" s="188">
        <f t="shared" si="4"/>
        <v>8.4507042253521125E-2</v>
      </c>
    </row>
    <row r="14" spans="1:158" ht="22.5">
      <c r="A14" s="72">
        <v>11</v>
      </c>
      <c r="B14" s="194" t="s">
        <v>283</v>
      </c>
      <c r="C14" s="22">
        <v>68</v>
      </c>
      <c r="D14" s="22">
        <v>0</v>
      </c>
      <c r="E14" s="22">
        <v>31</v>
      </c>
      <c r="F14" s="22">
        <v>37</v>
      </c>
      <c r="G14" s="22">
        <v>0</v>
      </c>
      <c r="H14" s="22">
        <v>27</v>
      </c>
      <c r="I14" s="22">
        <v>41</v>
      </c>
      <c r="J14" s="22">
        <v>0</v>
      </c>
      <c r="K14" s="5">
        <f t="shared" ref="K14:K15" si="8">D14+C14</f>
        <v>68</v>
      </c>
      <c r="L14" s="22"/>
      <c r="M14" s="22"/>
      <c r="N14" s="22"/>
      <c r="O14" s="23">
        <v>68</v>
      </c>
      <c r="P14" s="5">
        <v>988</v>
      </c>
      <c r="Q14" s="5">
        <v>31</v>
      </c>
      <c r="R14" s="5">
        <v>434</v>
      </c>
      <c r="S14" s="5">
        <v>585</v>
      </c>
      <c r="T14" s="5">
        <v>8</v>
      </c>
      <c r="U14" s="5">
        <v>481</v>
      </c>
      <c r="V14" s="5">
        <v>530</v>
      </c>
      <c r="W14" s="5">
        <v>0</v>
      </c>
      <c r="X14" s="5">
        <f>P14+Q14</f>
        <v>1019</v>
      </c>
      <c r="Y14" s="22"/>
      <c r="Z14" s="22"/>
      <c r="AA14" s="22"/>
      <c r="AB14" s="238">
        <v>1019</v>
      </c>
      <c r="AC14" s="182">
        <f t="shared" si="0"/>
        <v>6.8825910931174086E-2</v>
      </c>
      <c r="AD14" s="182">
        <f t="shared" si="0"/>
        <v>0</v>
      </c>
      <c r="AE14" s="182">
        <f t="shared" si="0"/>
        <v>7.1428571428571425E-2</v>
      </c>
      <c r="AF14" s="182">
        <f t="shared" si="0"/>
        <v>6.3247863247863245E-2</v>
      </c>
      <c r="AG14" s="182">
        <f t="shared" si="0"/>
        <v>0</v>
      </c>
      <c r="AH14" s="182">
        <f t="shared" si="0"/>
        <v>5.6133056133056136E-2</v>
      </c>
      <c r="AI14" s="182">
        <f t="shared" si="0"/>
        <v>7.7358490566037733E-2</v>
      </c>
      <c r="AJ14" s="182" t="e">
        <f t="shared" si="0"/>
        <v>#DIV/0!</v>
      </c>
      <c r="AK14" s="182">
        <f t="shared" si="0"/>
        <v>6.6732090284592732E-2</v>
      </c>
      <c r="AL14" s="182" t="e">
        <f t="shared" si="0"/>
        <v>#DIV/0!</v>
      </c>
      <c r="AM14" s="182" t="e">
        <f t="shared" si="0"/>
        <v>#DIV/0!</v>
      </c>
      <c r="AN14" s="182" t="e">
        <f t="shared" si="0"/>
        <v>#DIV/0!</v>
      </c>
      <c r="AO14" s="182">
        <f t="shared" si="0"/>
        <v>6.6732090284592732E-2</v>
      </c>
      <c r="AP14" s="24">
        <v>58</v>
      </c>
      <c r="AQ14" s="24">
        <v>3</v>
      </c>
      <c r="AR14" s="24">
        <v>28</v>
      </c>
      <c r="AS14" s="24">
        <v>33</v>
      </c>
      <c r="AT14" s="24">
        <v>1</v>
      </c>
      <c r="AU14" s="24">
        <v>19</v>
      </c>
      <c r="AV14" s="24">
        <v>41</v>
      </c>
      <c r="AW14" s="24">
        <v>0</v>
      </c>
      <c r="AX14" s="7">
        <f>AP14+AQ14</f>
        <v>61</v>
      </c>
      <c r="AY14" s="24"/>
      <c r="AZ14" s="24"/>
      <c r="BA14" s="24"/>
      <c r="BB14" s="177">
        <v>61</v>
      </c>
      <c r="BC14" s="7">
        <v>823</v>
      </c>
      <c r="BD14" s="7">
        <v>34</v>
      </c>
      <c r="BE14" s="7">
        <v>391</v>
      </c>
      <c r="BF14" s="7">
        <v>466</v>
      </c>
      <c r="BG14" s="7">
        <v>7</v>
      </c>
      <c r="BH14" s="7">
        <v>401</v>
      </c>
      <c r="BI14" s="7">
        <v>449</v>
      </c>
      <c r="BJ14" s="7">
        <v>0</v>
      </c>
      <c r="BK14" s="7">
        <f>BC14+BD14</f>
        <v>857</v>
      </c>
      <c r="BL14" s="24"/>
      <c r="BM14" s="24"/>
      <c r="BN14" s="24"/>
      <c r="BO14" s="239">
        <v>857</v>
      </c>
      <c r="BP14" s="176">
        <f t="shared" si="1"/>
        <v>7.0473876063183477E-2</v>
      </c>
      <c r="BQ14" s="176">
        <f t="shared" si="1"/>
        <v>8.8235294117647065E-2</v>
      </c>
      <c r="BR14" s="176">
        <f t="shared" si="1"/>
        <v>7.1611253196930943E-2</v>
      </c>
      <c r="BS14" s="176">
        <f t="shared" si="1"/>
        <v>7.0815450643776826E-2</v>
      </c>
      <c r="BT14" s="176">
        <f t="shared" si="1"/>
        <v>0.14285714285714285</v>
      </c>
      <c r="BU14" s="176">
        <f t="shared" si="1"/>
        <v>4.738154613466334E-2</v>
      </c>
      <c r="BV14" s="176">
        <f t="shared" si="1"/>
        <v>9.1314031180400893E-2</v>
      </c>
      <c r="BW14" s="176" t="e">
        <f t="shared" si="1"/>
        <v>#DIV/0!</v>
      </c>
      <c r="BX14" s="176">
        <f t="shared" si="1"/>
        <v>7.1178529754959155E-2</v>
      </c>
      <c r="BY14" s="176" t="e">
        <f t="shared" si="1"/>
        <v>#DIV/0!</v>
      </c>
      <c r="BZ14" s="176" t="e">
        <f t="shared" si="1"/>
        <v>#DIV/0!</v>
      </c>
      <c r="CA14" s="176" t="e">
        <f t="shared" si="1"/>
        <v>#DIV/0!</v>
      </c>
      <c r="CB14" s="176">
        <f t="shared" si="1"/>
        <v>7.1178529754959155E-2</v>
      </c>
      <c r="CC14" s="29">
        <v>52</v>
      </c>
      <c r="CD14" s="29">
        <v>3</v>
      </c>
      <c r="CE14" s="29">
        <v>29</v>
      </c>
      <c r="CF14" s="29">
        <v>26</v>
      </c>
      <c r="CG14" s="29">
        <v>0</v>
      </c>
      <c r="CH14" s="29">
        <v>26</v>
      </c>
      <c r="CI14" s="29">
        <v>28</v>
      </c>
      <c r="CJ14" s="29">
        <v>0</v>
      </c>
      <c r="CK14" s="10">
        <f t="shared" ref="CK14:CK15" si="9">CE14+CF14</f>
        <v>55</v>
      </c>
      <c r="CL14" s="29"/>
      <c r="CM14" s="29"/>
      <c r="CN14" s="29"/>
      <c r="CO14" s="186">
        <v>55</v>
      </c>
      <c r="CP14" s="10">
        <v>712</v>
      </c>
      <c r="CQ14" s="10">
        <v>57</v>
      </c>
      <c r="CR14" s="10">
        <v>363</v>
      </c>
      <c r="CS14" s="10">
        <v>406</v>
      </c>
      <c r="CT14" s="10">
        <v>4</v>
      </c>
      <c r="CU14" s="10">
        <v>369</v>
      </c>
      <c r="CV14" s="10">
        <v>396</v>
      </c>
      <c r="CW14" s="10">
        <v>0</v>
      </c>
      <c r="CX14" s="10">
        <f>CP14+CQ14</f>
        <v>769</v>
      </c>
      <c r="CY14" s="29"/>
      <c r="CZ14" s="29"/>
      <c r="DA14" s="29"/>
      <c r="DB14" s="186">
        <v>769</v>
      </c>
      <c r="DC14" s="184">
        <f t="shared" si="2"/>
        <v>7.3033707865168537E-2</v>
      </c>
      <c r="DD14" s="184">
        <f t="shared" si="2"/>
        <v>5.2631578947368418E-2</v>
      </c>
      <c r="DE14" s="184">
        <f t="shared" si="2"/>
        <v>7.9889807162534437E-2</v>
      </c>
      <c r="DF14" s="184">
        <f t="shared" si="2"/>
        <v>6.4039408866995079E-2</v>
      </c>
      <c r="DG14" s="184">
        <f t="shared" si="2"/>
        <v>0</v>
      </c>
      <c r="DH14" s="184">
        <f t="shared" si="2"/>
        <v>7.0460704607046065E-2</v>
      </c>
      <c r="DI14" s="184">
        <f t="shared" si="2"/>
        <v>7.0707070707070704E-2</v>
      </c>
      <c r="DJ14" s="184" t="e">
        <f t="shared" si="2"/>
        <v>#DIV/0!</v>
      </c>
      <c r="DK14" s="184">
        <f t="shared" si="2"/>
        <v>7.1521456436931086E-2</v>
      </c>
      <c r="DL14" s="184" t="e">
        <f t="shared" si="2"/>
        <v>#DIV/0!</v>
      </c>
      <c r="DM14" s="184" t="e">
        <f t="shared" si="2"/>
        <v>#DIV/0!</v>
      </c>
      <c r="DN14" s="184" t="e">
        <f t="shared" si="2"/>
        <v>#DIV/0!</v>
      </c>
      <c r="DO14" s="184">
        <f t="shared" si="2"/>
        <v>7.1521456436931086E-2</v>
      </c>
      <c r="DP14" s="32">
        <v>45</v>
      </c>
      <c r="DQ14" s="32">
        <v>6</v>
      </c>
      <c r="DR14" s="32">
        <v>27</v>
      </c>
      <c r="DS14" s="32">
        <v>24</v>
      </c>
      <c r="DT14" s="32">
        <v>0</v>
      </c>
      <c r="DU14" s="32">
        <v>33</v>
      </c>
      <c r="DV14" s="32">
        <v>28</v>
      </c>
      <c r="DW14" s="32">
        <v>0</v>
      </c>
      <c r="DX14" s="32">
        <f t="shared" ref="DX14:DX15" si="10">DP14+DQ14</f>
        <v>51</v>
      </c>
      <c r="DY14" s="32"/>
      <c r="DZ14" s="32"/>
      <c r="EA14" s="32"/>
      <c r="EB14" s="190">
        <v>51</v>
      </c>
      <c r="EC14" s="32">
        <v>676</v>
      </c>
      <c r="ED14" s="32">
        <v>79</v>
      </c>
      <c r="EE14" s="32">
        <v>360</v>
      </c>
      <c r="EF14" s="32">
        <v>395</v>
      </c>
      <c r="EG14" s="32">
        <v>5</v>
      </c>
      <c r="EH14" s="32">
        <v>337</v>
      </c>
      <c r="EI14" s="32">
        <v>413</v>
      </c>
      <c r="EJ14" s="32">
        <v>0</v>
      </c>
      <c r="EK14" s="32">
        <v>755</v>
      </c>
      <c r="EL14" s="32"/>
      <c r="EM14" s="32"/>
      <c r="EN14" s="32"/>
      <c r="EO14" s="190">
        <v>755</v>
      </c>
      <c r="EP14" s="188">
        <f t="shared" si="3"/>
        <v>6.6568047337278113E-2</v>
      </c>
      <c r="EQ14" s="188">
        <f t="shared" si="5"/>
        <v>7.5949367088607597E-2</v>
      </c>
      <c r="ER14" s="188">
        <f t="shared" si="4"/>
        <v>7.4999999999999997E-2</v>
      </c>
      <c r="ES14" s="188">
        <f t="shared" si="4"/>
        <v>6.0759493670886074E-2</v>
      </c>
      <c r="ET14" s="188">
        <f t="shared" si="4"/>
        <v>0</v>
      </c>
      <c r="EU14" s="188">
        <f t="shared" si="4"/>
        <v>9.7922848664688422E-2</v>
      </c>
      <c r="EV14" s="188">
        <f t="shared" si="4"/>
        <v>6.7796610169491525E-2</v>
      </c>
      <c r="EW14" s="188" t="e">
        <f t="shared" si="4"/>
        <v>#DIV/0!</v>
      </c>
      <c r="EX14" s="188">
        <f t="shared" si="4"/>
        <v>6.7549668874172186E-2</v>
      </c>
      <c r="EY14" s="188" t="e">
        <f t="shared" si="4"/>
        <v>#DIV/0!</v>
      </c>
      <c r="EZ14" s="188" t="e">
        <f t="shared" si="4"/>
        <v>#DIV/0!</v>
      </c>
      <c r="FA14" s="188" t="e">
        <f t="shared" si="4"/>
        <v>#DIV/0!</v>
      </c>
      <c r="FB14" s="188">
        <f t="shared" si="4"/>
        <v>6.7549668874172186E-2</v>
      </c>
    </row>
    <row r="15" spans="1:158" ht="22.5">
      <c r="A15" s="72">
        <v>12</v>
      </c>
      <c r="B15" s="194" t="s">
        <v>284</v>
      </c>
      <c r="C15" s="22">
        <v>79</v>
      </c>
      <c r="D15" s="22">
        <v>3</v>
      </c>
      <c r="E15" s="22">
        <v>34</v>
      </c>
      <c r="F15" s="22">
        <v>48</v>
      </c>
      <c r="G15" s="22">
        <v>0</v>
      </c>
      <c r="H15" s="22">
        <v>38</v>
      </c>
      <c r="I15" s="22">
        <v>44</v>
      </c>
      <c r="J15" s="22">
        <v>0</v>
      </c>
      <c r="K15" s="5">
        <f t="shared" si="8"/>
        <v>82</v>
      </c>
      <c r="L15" s="22"/>
      <c r="M15" s="22"/>
      <c r="N15" s="22"/>
      <c r="O15" s="23">
        <v>82</v>
      </c>
      <c r="P15" s="5">
        <v>1399</v>
      </c>
      <c r="Q15" s="5">
        <v>82</v>
      </c>
      <c r="R15" s="5">
        <v>664</v>
      </c>
      <c r="S15" s="5">
        <v>817</v>
      </c>
      <c r="T15" s="5">
        <v>8</v>
      </c>
      <c r="U15" s="5">
        <v>781</v>
      </c>
      <c r="V15" s="5">
        <v>692</v>
      </c>
      <c r="W15" s="5">
        <v>0</v>
      </c>
      <c r="X15" s="5">
        <f>P15+Q15</f>
        <v>1481</v>
      </c>
      <c r="Y15" s="22"/>
      <c r="Z15" s="22"/>
      <c r="AA15" s="22"/>
      <c r="AB15" s="238">
        <v>1481</v>
      </c>
      <c r="AC15" s="182">
        <f t="shared" si="0"/>
        <v>5.6468906361686916E-2</v>
      </c>
      <c r="AD15" s="182">
        <f t="shared" si="0"/>
        <v>3.6585365853658534E-2</v>
      </c>
      <c r="AE15" s="182">
        <f t="shared" si="0"/>
        <v>5.1204819277108432E-2</v>
      </c>
      <c r="AF15" s="182">
        <f t="shared" si="0"/>
        <v>5.87515299877601E-2</v>
      </c>
      <c r="AG15" s="182">
        <f t="shared" si="0"/>
        <v>0</v>
      </c>
      <c r="AH15" s="182">
        <f t="shared" si="0"/>
        <v>4.8655569782330349E-2</v>
      </c>
      <c r="AI15" s="182">
        <f t="shared" si="0"/>
        <v>6.358381502890173E-2</v>
      </c>
      <c r="AJ15" s="182" t="e">
        <f t="shared" si="0"/>
        <v>#DIV/0!</v>
      </c>
      <c r="AK15" s="182">
        <f t="shared" si="0"/>
        <v>5.536799459824443E-2</v>
      </c>
      <c r="AL15" s="182" t="e">
        <f t="shared" si="0"/>
        <v>#DIV/0!</v>
      </c>
      <c r="AM15" s="182" t="e">
        <f t="shared" si="0"/>
        <v>#DIV/0!</v>
      </c>
      <c r="AN15" s="182" t="e">
        <f t="shared" si="0"/>
        <v>#DIV/0!</v>
      </c>
      <c r="AO15" s="182">
        <f t="shared" si="0"/>
        <v>5.536799459824443E-2</v>
      </c>
      <c r="AP15" s="24">
        <v>90</v>
      </c>
      <c r="AQ15" s="24">
        <v>2</v>
      </c>
      <c r="AR15" s="24">
        <v>47</v>
      </c>
      <c r="AS15" s="24">
        <v>45</v>
      </c>
      <c r="AT15" s="24">
        <v>1</v>
      </c>
      <c r="AU15" s="24">
        <v>41</v>
      </c>
      <c r="AV15" s="24">
        <v>50</v>
      </c>
      <c r="AW15" s="24">
        <v>0</v>
      </c>
      <c r="AX15" s="7">
        <f>AP15+AQ15</f>
        <v>92</v>
      </c>
      <c r="AY15" s="24"/>
      <c r="AZ15" s="24"/>
      <c r="BA15" s="24"/>
      <c r="BB15" s="177">
        <v>92</v>
      </c>
      <c r="BC15" s="7">
        <v>1077</v>
      </c>
      <c r="BD15" s="7">
        <v>46</v>
      </c>
      <c r="BE15" s="7">
        <v>514</v>
      </c>
      <c r="BF15" s="7">
        <v>609</v>
      </c>
      <c r="BG15" s="7">
        <v>7</v>
      </c>
      <c r="BH15" s="7">
        <v>570</v>
      </c>
      <c r="BI15" s="7">
        <v>546</v>
      </c>
      <c r="BJ15" s="7">
        <v>0</v>
      </c>
      <c r="BK15" s="7">
        <f>BC15+BD15</f>
        <v>1123</v>
      </c>
      <c r="BL15" s="24"/>
      <c r="BM15" s="24"/>
      <c r="BN15" s="24"/>
      <c r="BO15" s="239">
        <v>1123</v>
      </c>
      <c r="BP15" s="176">
        <f t="shared" si="1"/>
        <v>8.3565459610027856E-2</v>
      </c>
      <c r="BQ15" s="176">
        <f t="shared" si="1"/>
        <v>4.3478260869565216E-2</v>
      </c>
      <c r="BR15" s="176">
        <f t="shared" si="1"/>
        <v>9.1439688715953302E-2</v>
      </c>
      <c r="BS15" s="176">
        <f t="shared" si="1"/>
        <v>7.3891625615763554E-2</v>
      </c>
      <c r="BT15" s="176">
        <f t="shared" si="1"/>
        <v>0.14285714285714285</v>
      </c>
      <c r="BU15" s="176">
        <f t="shared" si="1"/>
        <v>7.192982456140351E-2</v>
      </c>
      <c r="BV15" s="176">
        <f t="shared" si="1"/>
        <v>9.1575091575091569E-2</v>
      </c>
      <c r="BW15" s="176" t="e">
        <f t="shared" si="1"/>
        <v>#DIV/0!</v>
      </c>
      <c r="BX15" s="176">
        <f t="shared" si="1"/>
        <v>8.1923419412288506E-2</v>
      </c>
      <c r="BY15" s="176" t="e">
        <f t="shared" si="1"/>
        <v>#DIV/0!</v>
      </c>
      <c r="BZ15" s="176" t="e">
        <f t="shared" si="1"/>
        <v>#DIV/0!</v>
      </c>
      <c r="CA15" s="176" t="e">
        <f t="shared" si="1"/>
        <v>#DIV/0!</v>
      </c>
      <c r="CB15" s="176">
        <f t="shared" si="1"/>
        <v>8.1923419412288506E-2</v>
      </c>
      <c r="CC15" s="29">
        <v>58</v>
      </c>
      <c r="CD15" s="29">
        <v>5</v>
      </c>
      <c r="CE15" s="29">
        <v>30</v>
      </c>
      <c r="CF15" s="29">
        <v>33</v>
      </c>
      <c r="CG15" s="29">
        <v>2</v>
      </c>
      <c r="CH15" s="29">
        <v>24</v>
      </c>
      <c r="CI15" s="29">
        <v>37</v>
      </c>
      <c r="CJ15" s="29">
        <v>0</v>
      </c>
      <c r="CK15" s="10">
        <f t="shared" si="9"/>
        <v>63</v>
      </c>
      <c r="CL15" s="29"/>
      <c r="CM15" s="29"/>
      <c r="CN15" s="29"/>
      <c r="CO15" s="186">
        <v>63</v>
      </c>
      <c r="CP15" s="10">
        <v>903</v>
      </c>
      <c r="CQ15" s="10">
        <v>58</v>
      </c>
      <c r="CR15" s="10">
        <v>410</v>
      </c>
      <c r="CS15" s="10">
        <v>551</v>
      </c>
      <c r="CT15" s="10">
        <v>5</v>
      </c>
      <c r="CU15" s="10">
        <v>468</v>
      </c>
      <c r="CV15" s="10">
        <v>488</v>
      </c>
      <c r="CW15" s="10">
        <v>0</v>
      </c>
      <c r="CX15" s="10">
        <f>CP15+CQ15</f>
        <v>961</v>
      </c>
      <c r="CY15" s="29"/>
      <c r="CZ15" s="29"/>
      <c r="DA15" s="29"/>
      <c r="DB15" s="186">
        <v>961</v>
      </c>
      <c r="DC15" s="184">
        <f t="shared" si="2"/>
        <v>6.4230343300110737E-2</v>
      </c>
      <c r="DD15" s="184">
        <f t="shared" si="2"/>
        <v>8.6206896551724144E-2</v>
      </c>
      <c r="DE15" s="184">
        <f t="shared" si="2"/>
        <v>7.3170731707317069E-2</v>
      </c>
      <c r="DF15" s="184">
        <f t="shared" si="2"/>
        <v>5.9891107078039928E-2</v>
      </c>
      <c r="DG15" s="184">
        <f t="shared" si="2"/>
        <v>0.4</v>
      </c>
      <c r="DH15" s="184">
        <f t="shared" si="2"/>
        <v>5.128205128205128E-2</v>
      </c>
      <c r="DI15" s="184">
        <f t="shared" si="2"/>
        <v>7.5819672131147542E-2</v>
      </c>
      <c r="DJ15" s="184" t="e">
        <f t="shared" si="2"/>
        <v>#DIV/0!</v>
      </c>
      <c r="DK15" s="184">
        <f t="shared" si="2"/>
        <v>6.555671175858481E-2</v>
      </c>
      <c r="DL15" s="184" t="e">
        <f t="shared" si="2"/>
        <v>#DIV/0!</v>
      </c>
      <c r="DM15" s="184" t="e">
        <f t="shared" si="2"/>
        <v>#DIV/0!</v>
      </c>
      <c r="DN15" s="184" t="e">
        <f t="shared" si="2"/>
        <v>#DIV/0!</v>
      </c>
      <c r="DO15" s="184">
        <f t="shared" si="2"/>
        <v>6.555671175858481E-2</v>
      </c>
      <c r="DP15" s="32">
        <v>73</v>
      </c>
      <c r="DQ15" s="32">
        <v>4</v>
      </c>
      <c r="DR15" s="32">
        <v>41</v>
      </c>
      <c r="DS15" s="32">
        <v>36</v>
      </c>
      <c r="DT15" s="32">
        <v>0</v>
      </c>
      <c r="DU15" s="32">
        <v>40</v>
      </c>
      <c r="DV15" s="32">
        <v>37</v>
      </c>
      <c r="DW15" s="32">
        <v>0</v>
      </c>
      <c r="DX15" s="32">
        <f t="shared" si="10"/>
        <v>77</v>
      </c>
      <c r="DY15" s="32"/>
      <c r="DZ15" s="32"/>
      <c r="EA15" s="32"/>
      <c r="EB15" s="190">
        <v>77</v>
      </c>
      <c r="EC15" s="32">
        <v>928</v>
      </c>
      <c r="ED15" s="32">
        <v>65</v>
      </c>
      <c r="EE15" s="32">
        <v>444</v>
      </c>
      <c r="EF15" s="32">
        <v>549</v>
      </c>
      <c r="EG15" s="32">
        <v>7</v>
      </c>
      <c r="EH15" s="32">
        <v>479</v>
      </c>
      <c r="EI15" s="32">
        <v>507</v>
      </c>
      <c r="EJ15" s="32">
        <v>0</v>
      </c>
      <c r="EK15" s="32">
        <v>993</v>
      </c>
      <c r="EL15" s="32"/>
      <c r="EM15" s="32"/>
      <c r="EN15" s="32"/>
      <c r="EO15" s="190">
        <v>993</v>
      </c>
      <c r="EP15" s="188">
        <f t="shared" si="3"/>
        <v>7.8663793103448273E-2</v>
      </c>
      <c r="EQ15" s="188">
        <f t="shared" si="5"/>
        <v>6.1538461538461542E-2</v>
      </c>
      <c r="ER15" s="188">
        <f t="shared" si="4"/>
        <v>9.2342342342342343E-2</v>
      </c>
      <c r="ES15" s="188">
        <f t="shared" si="4"/>
        <v>6.5573770491803282E-2</v>
      </c>
      <c r="ET15" s="188">
        <f t="shared" si="4"/>
        <v>0</v>
      </c>
      <c r="EU15" s="188">
        <f t="shared" si="4"/>
        <v>8.3507306889352817E-2</v>
      </c>
      <c r="EV15" s="188">
        <f t="shared" si="4"/>
        <v>7.2978303747534515E-2</v>
      </c>
      <c r="EW15" s="188" t="e">
        <f t="shared" si="4"/>
        <v>#DIV/0!</v>
      </c>
      <c r="EX15" s="188">
        <f t="shared" si="4"/>
        <v>7.7542799597180259E-2</v>
      </c>
      <c r="EY15" s="188" t="e">
        <f t="shared" si="4"/>
        <v>#DIV/0!</v>
      </c>
      <c r="EZ15" s="188" t="e">
        <f t="shared" si="4"/>
        <v>#DIV/0!</v>
      </c>
      <c r="FA15" s="188" t="e">
        <f t="shared" si="4"/>
        <v>#DIV/0!</v>
      </c>
      <c r="FB15" s="188">
        <f t="shared" si="4"/>
        <v>7.7542799597180259E-2</v>
      </c>
    </row>
    <row r="16" spans="1:158" ht="22.5">
      <c r="A16" s="72">
        <v>13</v>
      </c>
      <c r="B16" s="194" t="s">
        <v>285</v>
      </c>
      <c r="C16" s="22">
        <v>10</v>
      </c>
      <c r="D16" s="22">
        <v>6</v>
      </c>
      <c r="E16" s="22">
        <v>7</v>
      </c>
      <c r="F16" s="22">
        <v>9</v>
      </c>
      <c r="G16" s="22">
        <v>0</v>
      </c>
      <c r="H16" s="22">
        <v>12</v>
      </c>
      <c r="I16" s="22">
        <v>4</v>
      </c>
      <c r="J16" s="22">
        <v>0</v>
      </c>
      <c r="K16" s="5"/>
      <c r="L16" s="22">
        <f>C16+D16</f>
        <v>16</v>
      </c>
      <c r="M16" s="22"/>
      <c r="N16" s="22"/>
      <c r="O16" s="23">
        <v>16</v>
      </c>
      <c r="P16" s="5">
        <v>133</v>
      </c>
      <c r="Q16" s="5">
        <v>127</v>
      </c>
      <c r="R16" s="5">
        <v>105</v>
      </c>
      <c r="S16" s="5">
        <v>155</v>
      </c>
      <c r="T16" s="5">
        <v>4</v>
      </c>
      <c r="U16" s="5">
        <v>169</v>
      </c>
      <c r="V16" s="5">
        <v>87</v>
      </c>
      <c r="W16" s="5">
        <v>0</v>
      </c>
      <c r="X16" s="22"/>
      <c r="Y16" s="22">
        <f>P16+Q16</f>
        <v>260</v>
      </c>
      <c r="Z16" s="22"/>
      <c r="AA16" s="22"/>
      <c r="AB16" s="238">
        <v>260</v>
      </c>
      <c r="AC16" s="182">
        <f t="shared" si="0"/>
        <v>7.5187969924812026E-2</v>
      </c>
      <c r="AD16" s="182">
        <f t="shared" si="0"/>
        <v>4.7244094488188976E-2</v>
      </c>
      <c r="AE16" s="182">
        <f t="shared" si="0"/>
        <v>6.6666666666666666E-2</v>
      </c>
      <c r="AF16" s="182">
        <f t="shared" si="0"/>
        <v>5.8064516129032261E-2</v>
      </c>
      <c r="AG16" s="182">
        <f t="shared" si="0"/>
        <v>0</v>
      </c>
      <c r="AH16" s="182">
        <f t="shared" si="0"/>
        <v>7.1005917159763315E-2</v>
      </c>
      <c r="AI16" s="182">
        <f t="shared" si="0"/>
        <v>4.5977011494252873E-2</v>
      </c>
      <c r="AJ16" s="182" t="e">
        <f t="shared" si="0"/>
        <v>#DIV/0!</v>
      </c>
      <c r="AK16" s="182" t="e">
        <f t="shared" si="0"/>
        <v>#DIV/0!</v>
      </c>
      <c r="AL16" s="182">
        <f t="shared" si="0"/>
        <v>6.1538461538461542E-2</v>
      </c>
      <c r="AM16" s="182" t="e">
        <f t="shared" si="0"/>
        <v>#DIV/0!</v>
      </c>
      <c r="AN16" s="182" t="e">
        <f t="shared" si="0"/>
        <v>#DIV/0!</v>
      </c>
      <c r="AO16" s="182">
        <f t="shared" si="0"/>
        <v>6.1538461538461542E-2</v>
      </c>
      <c r="AP16" s="24">
        <v>9</v>
      </c>
      <c r="AQ16" s="24">
        <v>9</v>
      </c>
      <c r="AR16" s="24">
        <v>9</v>
      </c>
      <c r="AS16" s="24">
        <v>9</v>
      </c>
      <c r="AT16" s="24">
        <v>2</v>
      </c>
      <c r="AU16" s="24">
        <v>12</v>
      </c>
      <c r="AV16" s="24">
        <v>4</v>
      </c>
      <c r="AW16" s="24">
        <v>0</v>
      </c>
      <c r="AX16" s="24"/>
      <c r="AY16" s="24">
        <f>AQ16+AP16</f>
        <v>18</v>
      </c>
      <c r="AZ16" s="24"/>
      <c r="BA16" s="24"/>
      <c r="BB16" s="177">
        <v>18</v>
      </c>
      <c r="BC16" s="7">
        <v>113</v>
      </c>
      <c r="BD16" s="7">
        <v>123</v>
      </c>
      <c r="BE16" s="7">
        <v>121</v>
      </c>
      <c r="BF16" s="7">
        <v>115</v>
      </c>
      <c r="BG16" s="7">
        <v>6</v>
      </c>
      <c r="BH16" s="7">
        <v>144</v>
      </c>
      <c r="BI16" s="7">
        <v>86</v>
      </c>
      <c r="BJ16" s="7">
        <v>0</v>
      </c>
      <c r="BK16" s="24"/>
      <c r="BL16" s="24">
        <f>BC16+BD16</f>
        <v>236</v>
      </c>
      <c r="BM16" s="24"/>
      <c r="BN16" s="24"/>
      <c r="BO16" s="239">
        <v>236</v>
      </c>
      <c r="BP16" s="176">
        <f t="shared" si="1"/>
        <v>7.9646017699115043E-2</v>
      </c>
      <c r="BQ16" s="176">
        <f t="shared" si="1"/>
        <v>7.3170731707317069E-2</v>
      </c>
      <c r="BR16" s="176">
        <f t="shared" si="1"/>
        <v>7.43801652892562E-2</v>
      </c>
      <c r="BS16" s="176">
        <f t="shared" si="1"/>
        <v>7.8260869565217397E-2</v>
      </c>
      <c r="BT16" s="176">
        <f t="shared" si="1"/>
        <v>0.33333333333333331</v>
      </c>
      <c r="BU16" s="176">
        <f t="shared" si="1"/>
        <v>8.3333333333333329E-2</v>
      </c>
      <c r="BV16" s="176">
        <f t="shared" si="1"/>
        <v>4.6511627906976744E-2</v>
      </c>
      <c r="BW16" s="176" t="e">
        <f t="shared" si="1"/>
        <v>#DIV/0!</v>
      </c>
      <c r="BX16" s="176" t="e">
        <f t="shared" si="1"/>
        <v>#DIV/0!</v>
      </c>
      <c r="BY16" s="176">
        <f t="shared" si="1"/>
        <v>7.6271186440677971E-2</v>
      </c>
      <c r="BZ16" s="176" t="e">
        <f t="shared" si="1"/>
        <v>#DIV/0!</v>
      </c>
      <c r="CA16" s="176" t="e">
        <f t="shared" si="1"/>
        <v>#DIV/0!</v>
      </c>
      <c r="CB16" s="176">
        <f t="shared" si="1"/>
        <v>7.6271186440677971E-2</v>
      </c>
      <c r="CC16" s="29">
        <v>11</v>
      </c>
      <c r="CD16" s="29">
        <v>3</v>
      </c>
      <c r="CE16" s="29">
        <v>8</v>
      </c>
      <c r="CF16" s="29">
        <v>6</v>
      </c>
      <c r="CG16" s="29">
        <v>0</v>
      </c>
      <c r="CH16" s="29">
        <v>8</v>
      </c>
      <c r="CI16" s="29">
        <v>6</v>
      </c>
      <c r="CJ16" s="29">
        <v>0</v>
      </c>
      <c r="CK16" s="29"/>
      <c r="CL16" s="29">
        <f>CC16+CD16</f>
        <v>14</v>
      </c>
      <c r="CM16" s="29"/>
      <c r="CN16" s="29"/>
      <c r="CO16" s="186">
        <v>14</v>
      </c>
      <c r="CP16" s="10">
        <v>107</v>
      </c>
      <c r="CQ16" s="10">
        <v>129</v>
      </c>
      <c r="CR16" s="10">
        <v>130</v>
      </c>
      <c r="CS16" s="10">
        <v>106</v>
      </c>
      <c r="CT16" s="10">
        <v>4</v>
      </c>
      <c r="CU16" s="10">
        <v>141</v>
      </c>
      <c r="CV16" s="10">
        <v>91</v>
      </c>
      <c r="CW16" s="10">
        <v>0</v>
      </c>
      <c r="CX16" s="29"/>
      <c r="CY16" s="29">
        <f>CP16+CQ16</f>
        <v>236</v>
      </c>
      <c r="CZ16" s="29"/>
      <c r="DA16" s="29"/>
      <c r="DB16" s="186">
        <v>236</v>
      </c>
      <c r="DC16" s="184">
        <f t="shared" si="2"/>
        <v>0.10280373831775701</v>
      </c>
      <c r="DD16" s="184">
        <f t="shared" si="2"/>
        <v>2.3255813953488372E-2</v>
      </c>
      <c r="DE16" s="184">
        <f t="shared" si="2"/>
        <v>6.1538461538461542E-2</v>
      </c>
      <c r="DF16" s="184">
        <f t="shared" si="2"/>
        <v>5.6603773584905662E-2</v>
      </c>
      <c r="DG16" s="184">
        <f t="shared" si="2"/>
        <v>0</v>
      </c>
      <c r="DH16" s="184">
        <f t="shared" si="2"/>
        <v>5.6737588652482268E-2</v>
      </c>
      <c r="DI16" s="184">
        <f t="shared" si="2"/>
        <v>6.5934065934065936E-2</v>
      </c>
      <c r="DJ16" s="184" t="e">
        <f t="shared" si="2"/>
        <v>#DIV/0!</v>
      </c>
      <c r="DK16" s="184" t="e">
        <f t="shared" si="2"/>
        <v>#DIV/0!</v>
      </c>
      <c r="DL16" s="184">
        <f t="shared" si="2"/>
        <v>5.9322033898305086E-2</v>
      </c>
      <c r="DM16" s="184" t="e">
        <f t="shared" si="2"/>
        <v>#DIV/0!</v>
      </c>
      <c r="DN16" s="184" t="e">
        <f t="shared" si="2"/>
        <v>#DIV/0!</v>
      </c>
      <c r="DO16" s="184">
        <f t="shared" si="2"/>
        <v>5.9322033898305086E-2</v>
      </c>
      <c r="DP16" s="32">
        <v>9</v>
      </c>
      <c r="DQ16" s="32">
        <v>3</v>
      </c>
      <c r="DR16" s="32">
        <v>6</v>
      </c>
      <c r="DS16" s="32">
        <v>6</v>
      </c>
      <c r="DT16" s="32">
        <v>0</v>
      </c>
      <c r="DU16" s="32">
        <v>5</v>
      </c>
      <c r="DV16" s="32">
        <v>7</v>
      </c>
      <c r="DW16" s="32">
        <v>0</v>
      </c>
      <c r="DX16" s="32"/>
      <c r="DY16" s="32">
        <f>DP16+DQ16</f>
        <v>12</v>
      </c>
      <c r="DZ16" s="32"/>
      <c r="EA16" s="32"/>
      <c r="EB16" s="190">
        <v>12</v>
      </c>
      <c r="EC16" s="32">
        <v>86</v>
      </c>
      <c r="ED16" s="32">
        <v>150</v>
      </c>
      <c r="EE16" s="32">
        <v>111</v>
      </c>
      <c r="EF16" s="32">
        <v>125</v>
      </c>
      <c r="EG16" s="32">
        <v>5</v>
      </c>
      <c r="EH16" s="32">
        <v>130</v>
      </c>
      <c r="EI16" s="32">
        <v>101</v>
      </c>
      <c r="EJ16" s="32">
        <v>0</v>
      </c>
      <c r="EK16" s="32"/>
      <c r="EL16" s="32">
        <v>236</v>
      </c>
      <c r="EM16" s="32"/>
      <c r="EN16" s="32"/>
      <c r="EO16" s="190">
        <v>236</v>
      </c>
      <c r="EP16" s="188">
        <f t="shared" si="3"/>
        <v>0.10465116279069768</v>
      </c>
      <c r="EQ16" s="188">
        <f t="shared" si="5"/>
        <v>0.02</v>
      </c>
      <c r="ER16" s="188">
        <f t="shared" si="4"/>
        <v>5.4054054054054057E-2</v>
      </c>
      <c r="ES16" s="188">
        <f t="shared" si="4"/>
        <v>4.8000000000000001E-2</v>
      </c>
      <c r="ET16" s="188">
        <f t="shared" si="4"/>
        <v>0</v>
      </c>
      <c r="EU16" s="188">
        <f t="shared" si="4"/>
        <v>3.8461538461538464E-2</v>
      </c>
      <c r="EV16" s="188">
        <f t="shared" si="4"/>
        <v>6.9306930693069313E-2</v>
      </c>
      <c r="EW16" s="188" t="e">
        <f t="shared" si="4"/>
        <v>#DIV/0!</v>
      </c>
      <c r="EX16" s="188" t="e">
        <f t="shared" si="4"/>
        <v>#DIV/0!</v>
      </c>
      <c r="EY16" s="188">
        <f t="shared" si="4"/>
        <v>5.0847457627118647E-2</v>
      </c>
      <c r="EZ16" s="188" t="e">
        <f t="shared" si="4"/>
        <v>#DIV/0!</v>
      </c>
      <c r="FA16" s="188" t="e">
        <f t="shared" si="4"/>
        <v>#DIV/0!</v>
      </c>
      <c r="FB16" s="188">
        <f t="shared" si="4"/>
        <v>5.0847457627118647E-2</v>
      </c>
    </row>
    <row r="17" spans="1:158" ht="22.5">
      <c r="A17" s="72">
        <v>14</v>
      </c>
      <c r="B17" s="194" t="s">
        <v>286</v>
      </c>
      <c r="C17" s="22">
        <v>6</v>
      </c>
      <c r="D17" s="22">
        <v>2</v>
      </c>
      <c r="E17" s="22">
        <v>4</v>
      </c>
      <c r="F17" s="22">
        <v>4</v>
      </c>
      <c r="G17" s="22">
        <v>0</v>
      </c>
      <c r="H17" s="22">
        <v>4</v>
      </c>
      <c r="I17" s="22">
        <v>4</v>
      </c>
      <c r="J17" s="22">
        <v>0</v>
      </c>
      <c r="K17" s="5">
        <f t="shared" ref="K17:K19" si="11">D17+C17</f>
        <v>8</v>
      </c>
      <c r="L17" s="22"/>
      <c r="M17" s="22"/>
      <c r="N17" s="22"/>
      <c r="O17" s="23">
        <v>8</v>
      </c>
      <c r="P17" s="5">
        <v>193</v>
      </c>
      <c r="Q17" s="5">
        <v>31</v>
      </c>
      <c r="R17" s="5">
        <v>98</v>
      </c>
      <c r="S17" s="5">
        <v>126</v>
      </c>
      <c r="T17" s="5">
        <v>2</v>
      </c>
      <c r="U17" s="5">
        <v>112</v>
      </c>
      <c r="V17" s="5">
        <v>110</v>
      </c>
      <c r="W17" s="5">
        <v>0</v>
      </c>
      <c r="X17" s="5">
        <f>P17+Q17</f>
        <v>224</v>
      </c>
      <c r="Y17" s="22"/>
      <c r="Z17" s="22"/>
      <c r="AA17" s="22"/>
      <c r="AB17" s="238">
        <v>224</v>
      </c>
      <c r="AC17" s="182">
        <f t="shared" si="0"/>
        <v>3.1088082901554404E-2</v>
      </c>
      <c r="AD17" s="182">
        <f t="shared" si="0"/>
        <v>6.4516129032258063E-2</v>
      </c>
      <c r="AE17" s="182">
        <f t="shared" si="0"/>
        <v>4.0816326530612242E-2</v>
      </c>
      <c r="AF17" s="182">
        <f t="shared" si="0"/>
        <v>3.1746031746031744E-2</v>
      </c>
      <c r="AG17" s="182">
        <f t="shared" si="0"/>
        <v>0</v>
      </c>
      <c r="AH17" s="182">
        <f t="shared" si="0"/>
        <v>3.5714285714285712E-2</v>
      </c>
      <c r="AI17" s="182">
        <f t="shared" si="0"/>
        <v>3.6363636363636362E-2</v>
      </c>
      <c r="AJ17" s="182" t="e">
        <f t="shared" si="0"/>
        <v>#DIV/0!</v>
      </c>
      <c r="AK17" s="182">
        <f t="shared" si="0"/>
        <v>3.5714285714285712E-2</v>
      </c>
      <c r="AL17" s="182" t="e">
        <f t="shared" si="0"/>
        <v>#DIV/0!</v>
      </c>
      <c r="AM17" s="182" t="e">
        <f t="shared" si="0"/>
        <v>#DIV/0!</v>
      </c>
      <c r="AN17" s="182" t="e">
        <f t="shared" si="0"/>
        <v>#DIV/0!</v>
      </c>
      <c r="AO17" s="182">
        <f t="shared" si="0"/>
        <v>3.5714285714285712E-2</v>
      </c>
      <c r="AP17" s="24">
        <v>11</v>
      </c>
      <c r="AQ17" s="24">
        <v>2</v>
      </c>
      <c r="AR17" s="24">
        <v>5</v>
      </c>
      <c r="AS17" s="24">
        <v>8</v>
      </c>
      <c r="AT17" s="24">
        <v>0</v>
      </c>
      <c r="AU17" s="24">
        <v>9</v>
      </c>
      <c r="AV17" s="24">
        <v>4</v>
      </c>
      <c r="AW17" s="24">
        <v>0</v>
      </c>
      <c r="AX17" s="7">
        <f>AP17+AQ17</f>
        <v>13</v>
      </c>
      <c r="AY17" s="24"/>
      <c r="AZ17" s="24"/>
      <c r="BA17" s="24"/>
      <c r="BB17" s="177">
        <v>13</v>
      </c>
      <c r="BC17" s="7">
        <v>169</v>
      </c>
      <c r="BD17" s="7">
        <v>48</v>
      </c>
      <c r="BE17" s="7">
        <v>100</v>
      </c>
      <c r="BF17" s="7">
        <v>117</v>
      </c>
      <c r="BG17" s="7">
        <v>5</v>
      </c>
      <c r="BH17" s="7">
        <v>121</v>
      </c>
      <c r="BI17" s="7">
        <v>92</v>
      </c>
      <c r="BJ17" s="7">
        <v>0</v>
      </c>
      <c r="BK17" s="7">
        <f>BC17+BD17</f>
        <v>217</v>
      </c>
      <c r="BL17" s="24"/>
      <c r="BM17" s="24"/>
      <c r="BN17" s="24"/>
      <c r="BO17" s="239">
        <v>217</v>
      </c>
      <c r="BP17" s="176">
        <f t="shared" si="1"/>
        <v>6.5088757396449703E-2</v>
      </c>
      <c r="BQ17" s="176">
        <f t="shared" si="1"/>
        <v>4.1666666666666664E-2</v>
      </c>
      <c r="BR17" s="176">
        <f t="shared" si="1"/>
        <v>0.05</v>
      </c>
      <c r="BS17" s="176">
        <f t="shared" si="1"/>
        <v>6.8376068376068383E-2</v>
      </c>
      <c r="BT17" s="176">
        <f t="shared" si="1"/>
        <v>0</v>
      </c>
      <c r="BU17" s="176">
        <f t="shared" si="1"/>
        <v>7.43801652892562E-2</v>
      </c>
      <c r="BV17" s="176">
        <f t="shared" si="1"/>
        <v>4.3478260869565216E-2</v>
      </c>
      <c r="BW17" s="176" t="e">
        <f t="shared" si="1"/>
        <v>#DIV/0!</v>
      </c>
      <c r="BX17" s="176">
        <f t="shared" si="1"/>
        <v>5.9907834101382486E-2</v>
      </c>
      <c r="BY17" s="176" t="e">
        <f t="shared" si="1"/>
        <v>#DIV/0!</v>
      </c>
      <c r="BZ17" s="176" t="e">
        <f t="shared" si="1"/>
        <v>#DIV/0!</v>
      </c>
      <c r="CA17" s="176" t="e">
        <f t="shared" si="1"/>
        <v>#DIV/0!</v>
      </c>
      <c r="CB17" s="176">
        <f t="shared" si="1"/>
        <v>5.9907834101382486E-2</v>
      </c>
      <c r="CC17" s="29">
        <v>7</v>
      </c>
      <c r="CD17" s="29">
        <v>3</v>
      </c>
      <c r="CE17" s="29">
        <v>4</v>
      </c>
      <c r="CF17" s="29">
        <v>6</v>
      </c>
      <c r="CG17" s="29">
        <v>0</v>
      </c>
      <c r="CH17" s="29">
        <v>4</v>
      </c>
      <c r="CI17" s="29">
        <v>6</v>
      </c>
      <c r="CJ17" s="29">
        <v>0</v>
      </c>
      <c r="CK17" s="10">
        <f t="shared" ref="CK17:CK19" si="12">CE17+CF17</f>
        <v>10</v>
      </c>
      <c r="CL17" s="29"/>
      <c r="CM17" s="29"/>
      <c r="CN17" s="29"/>
      <c r="CO17" s="186">
        <v>10</v>
      </c>
      <c r="CP17" s="10">
        <v>166</v>
      </c>
      <c r="CQ17" s="10">
        <v>50</v>
      </c>
      <c r="CR17" s="10">
        <v>86</v>
      </c>
      <c r="CS17" s="10">
        <v>130</v>
      </c>
      <c r="CT17" s="10">
        <v>5</v>
      </c>
      <c r="CU17" s="10">
        <v>109</v>
      </c>
      <c r="CV17" s="10">
        <v>102</v>
      </c>
      <c r="CW17" s="10">
        <v>0</v>
      </c>
      <c r="CX17" s="10">
        <f>CP17+CQ17</f>
        <v>216</v>
      </c>
      <c r="CY17" s="29"/>
      <c r="CZ17" s="29"/>
      <c r="DA17" s="29"/>
      <c r="DB17" s="186">
        <v>216</v>
      </c>
      <c r="DC17" s="184">
        <f t="shared" si="2"/>
        <v>4.2168674698795178E-2</v>
      </c>
      <c r="DD17" s="184">
        <f t="shared" si="2"/>
        <v>0.06</v>
      </c>
      <c r="DE17" s="184">
        <f t="shared" si="2"/>
        <v>4.6511627906976744E-2</v>
      </c>
      <c r="DF17" s="184">
        <f t="shared" si="2"/>
        <v>4.6153846153846156E-2</v>
      </c>
      <c r="DG17" s="184">
        <f t="shared" si="2"/>
        <v>0</v>
      </c>
      <c r="DH17" s="184">
        <f t="shared" si="2"/>
        <v>3.669724770642202E-2</v>
      </c>
      <c r="DI17" s="184">
        <f t="shared" si="2"/>
        <v>5.8823529411764705E-2</v>
      </c>
      <c r="DJ17" s="184" t="e">
        <f t="shared" si="2"/>
        <v>#DIV/0!</v>
      </c>
      <c r="DK17" s="184">
        <f t="shared" si="2"/>
        <v>4.6296296296296294E-2</v>
      </c>
      <c r="DL17" s="184" t="e">
        <f t="shared" si="2"/>
        <v>#DIV/0!</v>
      </c>
      <c r="DM17" s="184" t="e">
        <f t="shared" si="2"/>
        <v>#DIV/0!</v>
      </c>
      <c r="DN17" s="184" t="e">
        <f t="shared" si="2"/>
        <v>#DIV/0!</v>
      </c>
      <c r="DO17" s="184">
        <f t="shared" si="2"/>
        <v>4.6296296296296294E-2</v>
      </c>
      <c r="DP17" s="32">
        <v>10</v>
      </c>
      <c r="DQ17" s="32">
        <v>4</v>
      </c>
      <c r="DR17" s="32">
        <v>4</v>
      </c>
      <c r="DS17" s="32">
        <v>10</v>
      </c>
      <c r="DT17" s="32">
        <v>0</v>
      </c>
      <c r="DU17" s="32">
        <v>7</v>
      </c>
      <c r="DV17" s="32">
        <v>7</v>
      </c>
      <c r="DW17" s="32">
        <v>0</v>
      </c>
      <c r="DX17" s="32">
        <f t="shared" ref="DX17:DX18" si="13">DP17+DQ17</f>
        <v>14</v>
      </c>
      <c r="DY17" s="32"/>
      <c r="DZ17" s="32"/>
      <c r="EA17" s="32"/>
      <c r="EB17" s="190">
        <v>14</v>
      </c>
      <c r="EC17" s="32">
        <v>157</v>
      </c>
      <c r="ED17" s="32">
        <v>56</v>
      </c>
      <c r="EE17" s="32">
        <v>87</v>
      </c>
      <c r="EF17" s="32">
        <v>126</v>
      </c>
      <c r="EG17" s="32">
        <v>3</v>
      </c>
      <c r="EH17" s="32">
        <v>107</v>
      </c>
      <c r="EI17" s="32">
        <v>103</v>
      </c>
      <c r="EJ17" s="32">
        <v>0</v>
      </c>
      <c r="EK17" s="32">
        <v>213</v>
      </c>
      <c r="EL17" s="32"/>
      <c r="EM17" s="32"/>
      <c r="EN17" s="32"/>
      <c r="EO17" s="190">
        <v>213</v>
      </c>
      <c r="EP17" s="188">
        <f t="shared" si="3"/>
        <v>6.3694267515923567E-2</v>
      </c>
      <c r="EQ17" s="188">
        <f t="shared" si="5"/>
        <v>7.1428571428571425E-2</v>
      </c>
      <c r="ER17" s="188">
        <f t="shared" si="4"/>
        <v>4.5977011494252873E-2</v>
      </c>
      <c r="ES17" s="188">
        <f t="shared" si="4"/>
        <v>7.9365079365079361E-2</v>
      </c>
      <c r="ET17" s="188">
        <f t="shared" si="4"/>
        <v>0</v>
      </c>
      <c r="EU17" s="188">
        <f t="shared" si="4"/>
        <v>6.5420560747663545E-2</v>
      </c>
      <c r="EV17" s="188">
        <f t="shared" si="4"/>
        <v>6.7961165048543687E-2</v>
      </c>
      <c r="EW17" s="188" t="e">
        <f t="shared" si="4"/>
        <v>#DIV/0!</v>
      </c>
      <c r="EX17" s="188">
        <f t="shared" si="4"/>
        <v>6.5727699530516437E-2</v>
      </c>
      <c r="EY17" s="188" t="e">
        <f t="shared" si="4"/>
        <v>#DIV/0!</v>
      </c>
      <c r="EZ17" s="188" t="e">
        <f t="shared" si="4"/>
        <v>#DIV/0!</v>
      </c>
      <c r="FA17" s="188" t="e">
        <f t="shared" si="4"/>
        <v>#DIV/0!</v>
      </c>
      <c r="FB17" s="188">
        <f t="shared" si="4"/>
        <v>6.5727699530516437E-2</v>
      </c>
    </row>
    <row r="18" spans="1:158" ht="22.5">
      <c r="A18" s="72">
        <v>15</v>
      </c>
      <c r="B18" s="194" t="s">
        <v>287</v>
      </c>
      <c r="C18" s="22">
        <v>39</v>
      </c>
      <c r="D18" s="22">
        <v>1</v>
      </c>
      <c r="E18" s="22">
        <v>10</v>
      </c>
      <c r="F18" s="22">
        <v>30</v>
      </c>
      <c r="G18" s="22">
        <v>0</v>
      </c>
      <c r="H18" s="22">
        <v>20</v>
      </c>
      <c r="I18" s="22">
        <v>20</v>
      </c>
      <c r="J18" s="22">
        <v>0</v>
      </c>
      <c r="K18" s="5">
        <f t="shared" si="11"/>
        <v>40</v>
      </c>
      <c r="L18" s="22"/>
      <c r="M18" s="22"/>
      <c r="N18" s="22"/>
      <c r="O18" s="23">
        <v>40</v>
      </c>
      <c r="P18" s="5">
        <v>608</v>
      </c>
      <c r="Q18" s="5">
        <v>58</v>
      </c>
      <c r="R18" s="5">
        <v>297</v>
      </c>
      <c r="S18" s="5">
        <v>369</v>
      </c>
      <c r="T18" s="5">
        <v>6</v>
      </c>
      <c r="U18" s="5">
        <v>391</v>
      </c>
      <c r="V18" s="5">
        <v>269</v>
      </c>
      <c r="W18" s="5">
        <v>0</v>
      </c>
      <c r="X18" s="5">
        <f>P18+Q18</f>
        <v>666</v>
      </c>
      <c r="Y18" s="22"/>
      <c r="Z18" s="22"/>
      <c r="AA18" s="22"/>
      <c r="AB18" s="238">
        <v>666</v>
      </c>
      <c r="AC18" s="182">
        <f t="shared" si="0"/>
        <v>6.4144736842105268E-2</v>
      </c>
      <c r="AD18" s="182">
        <f t="shared" si="0"/>
        <v>1.7241379310344827E-2</v>
      </c>
      <c r="AE18" s="182">
        <f t="shared" si="0"/>
        <v>3.3670033670033669E-2</v>
      </c>
      <c r="AF18" s="182">
        <f t="shared" si="0"/>
        <v>8.1300813008130079E-2</v>
      </c>
      <c r="AG18" s="182">
        <f t="shared" si="0"/>
        <v>0</v>
      </c>
      <c r="AH18" s="182">
        <f t="shared" si="0"/>
        <v>5.1150895140664961E-2</v>
      </c>
      <c r="AI18" s="182">
        <f t="shared" si="0"/>
        <v>7.434944237918216E-2</v>
      </c>
      <c r="AJ18" s="182" t="e">
        <f t="shared" si="0"/>
        <v>#DIV/0!</v>
      </c>
      <c r="AK18" s="182">
        <f t="shared" si="0"/>
        <v>6.006006006006006E-2</v>
      </c>
      <c r="AL18" s="182" t="e">
        <f t="shared" si="0"/>
        <v>#DIV/0!</v>
      </c>
      <c r="AM18" s="182" t="e">
        <f t="shared" si="0"/>
        <v>#DIV/0!</v>
      </c>
      <c r="AN18" s="182" t="e">
        <f t="shared" si="0"/>
        <v>#DIV/0!</v>
      </c>
      <c r="AO18" s="182">
        <f t="shared" si="0"/>
        <v>6.006006006006006E-2</v>
      </c>
      <c r="AP18" s="24">
        <v>41</v>
      </c>
      <c r="AQ18" s="24">
        <v>3</v>
      </c>
      <c r="AR18" s="24">
        <v>17</v>
      </c>
      <c r="AS18" s="24">
        <v>27</v>
      </c>
      <c r="AT18" s="24">
        <v>0</v>
      </c>
      <c r="AU18" s="24">
        <v>22</v>
      </c>
      <c r="AV18" s="24">
        <v>22</v>
      </c>
      <c r="AW18" s="24">
        <v>0</v>
      </c>
      <c r="AX18" s="7">
        <f>AP18+AQ18</f>
        <v>44</v>
      </c>
      <c r="AY18" s="24"/>
      <c r="AZ18" s="24"/>
      <c r="BA18" s="24"/>
      <c r="BB18" s="177">
        <v>44</v>
      </c>
      <c r="BC18" s="7">
        <v>486</v>
      </c>
      <c r="BD18" s="7">
        <v>71</v>
      </c>
      <c r="BE18" s="7">
        <v>246</v>
      </c>
      <c r="BF18" s="7">
        <v>311</v>
      </c>
      <c r="BG18" s="7">
        <v>7</v>
      </c>
      <c r="BH18" s="7">
        <v>339</v>
      </c>
      <c r="BI18" s="7">
        <v>211</v>
      </c>
      <c r="BJ18" s="7">
        <v>0</v>
      </c>
      <c r="BK18" s="7">
        <f>BC18+BD18</f>
        <v>557</v>
      </c>
      <c r="BL18" s="24"/>
      <c r="BM18" s="24"/>
      <c r="BN18" s="24"/>
      <c r="BO18" s="239">
        <v>557</v>
      </c>
      <c r="BP18" s="176">
        <f t="shared" si="1"/>
        <v>8.4362139917695478E-2</v>
      </c>
      <c r="BQ18" s="176">
        <f t="shared" si="1"/>
        <v>4.2253521126760563E-2</v>
      </c>
      <c r="BR18" s="176">
        <f t="shared" si="1"/>
        <v>6.910569105691057E-2</v>
      </c>
      <c r="BS18" s="176">
        <f t="shared" si="1"/>
        <v>8.6816720257234734E-2</v>
      </c>
      <c r="BT18" s="176">
        <f t="shared" si="1"/>
        <v>0</v>
      </c>
      <c r="BU18" s="176">
        <f t="shared" si="1"/>
        <v>6.4896755162241887E-2</v>
      </c>
      <c r="BV18" s="176">
        <f t="shared" si="1"/>
        <v>0.10426540284360189</v>
      </c>
      <c r="BW18" s="176" t="e">
        <f t="shared" si="1"/>
        <v>#DIV/0!</v>
      </c>
      <c r="BX18" s="176">
        <f t="shared" si="1"/>
        <v>7.899461400359066E-2</v>
      </c>
      <c r="BY18" s="176" t="e">
        <f t="shared" si="1"/>
        <v>#DIV/0!</v>
      </c>
      <c r="BZ18" s="176" t="e">
        <f t="shared" si="1"/>
        <v>#DIV/0!</v>
      </c>
      <c r="CA18" s="176" t="e">
        <f t="shared" si="1"/>
        <v>#DIV/0!</v>
      </c>
      <c r="CB18" s="176">
        <f t="shared" si="1"/>
        <v>7.899461400359066E-2</v>
      </c>
      <c r="CC18" s="29">
        <v>40</v>
      </c>
      <c r="CD18" s="29">
        <v>9</v>
      </c>
      <c r="CE18" s="29">
        <v>21</v>
      </c>
      <c r="CF18" s="29">
        <v>28</v>
      </c>
      <c r="CG18" s="29">
        <v>0</v>
      </c>
      <c r="CH18" s="29">
        <v>31</v>
      </c>
      <c r="CI18" s="29">
        <v>18</v>
      </c>
      <c r="CJ18" s="29">
        <v>0</v>
      </c>
      <c r="CK18" s="10">
        <f t="shared" si="12"/>
        <v>49</v>
      </c>
      <c r="CL18" s="29"/>
      <c r="CM18" s="29"/>
      <c r="CN18" s="29"/>
      <c r="CO18" s="186">
        <v>49</v>
      </c>
      <c r="CP18" s="10">
        <v>498</v>
      </c>
      <c r="CQ18" s="10">
        <v>80</v>
      </c>
      <c r="CR18" s="10">
        <v>241</v>
      </c>
      <c r="CS18" s="10">
        <v>337</v>
      </c>
      <c r="CT18" s="10">
        <v>12</v>
      </c>
      <c r="CU18" s="10">
        <v>320</v>
      </c>
      <c r="CV18" s="10">
        <v>246</v>
      </c>
      <c r="CW18" s="10">
        <v>0</v>
      </c>
      <c r="CX18" s="10">
        <f>CP18+CQ18</f>
        <v>578</v>
      </c>
      <c r="CY18" s="29"/>
      <c r="CZ18" s="29"/>
      <c r="DA18" s="29"/>
      <c r="DB18" s="186">
        <v>578</v>
      </c>
      <c r="DC18" s="184">
        <f t="shared" si="2"/>
        <v>8.0321285140562249E-2</v>
      </c>
      <c r="DD18" s="184">
        <f t="shared" si="2"/>
        <v>0.1125</v>
      </c>
      <c r="DE18" s="184">
        <f t="shared" si="2"/>
        <v>8.7136929460580909E-2</v>
      </c>
      <c r="DF18" s="184">
        <f t="shared" si="2"/>
        <v>8.3086053412462904E-2</v>
      </c>
      <c r="DG18" s="184">
        <f t="shared" si="2"/>
        <v>0</v>
      </c>
      <c r="DH18" s="184">
        <f t="shared" si="2"/>
        <v>9.6875000000000003E-2</v>
      </c>
      <c r="DI18" s="184">
        <f t="shared" si="2"/>
        <v>7.3170731707317069E-2</v>
      </c>
      <c r="DJ18" s="184" t="e">
        <f t="shared" si="2"/>
        <v>#DIV/0!</v>
      </c>
      <c r="DK18" s="184">
        <f t="shared" si="2"/>
        <v>8.4775086505190306E-2</v>
      </c>
      <c r="DL18" s="184" t="e">
        <f t="shared" si="2"/>
        <v>#DIV/0!</v>
      </c>
      <c r="DM18" s="184" t="e">
        <f t="shared" si="2"/>
        <v>#DIV/0!</v>
      </c>
      <c r="DN18" s="184" t="e">
        <f t="shared" si="2"/>
        <v>#DIV/0!</v>
      </c>
      <c r="DO18" s="184">
        <f t="shared" si="2"/>
        <v>8.4775086505190306E-2</v>
      </c>
      <c r="DP18" s="32">
        <v>38</v>
      </c>
      <c r="DQ18" s="32">
        <v>2</v>
      </c>
      <c r="DR18" s="32">
        <v>20</v>
      </c>
      <c r="DS18" s="32">
        <v>20</v>
      </c>
      <c r="DT18" s="32">
        <v>0</v>
      </c>
      <c r="DU18" s="32">
        <v>18</v>
      </c>
      <c r="DV18" s="32">
        <v>22</v>
      </c>
      <c r="DW18" s="32">
        <v>0</v>
      </c>
      <c r="DX18" s="32">
        <f t="shared" si="13"/>
        <v>40</v>
      </c>
      <c r="DY18" s="32"/>
      <c r="DZ18" s="32"/>
      <c r="EA18" s="32"/>
      <c r="EB18" s="190">
        <v>40</v>
      </c>
      <c r="EC18" s="32">
        <v>465</v>
      </c>
      <c r="ED18" s="32">
        <v>99</v>
      </c>
      <c r="EE18" s="32">
        <v>234</v>
      </c>
      <c r="EF18" s="32">
        <v>330</v>
      </c>
      <c r="EG18" s="32">
        <v>7</v>
      </c>
      <c r="EH18" s="32">
        <v>297</v>
      </c>
      <c r="EI18" s="32">
        <v>260</v>
      </c>
      <c r="EJ18" s="32">
        <v>0</v>
      </c>
      <c r="EK18" s="32">
        <v>564</v>
      </c>
      <c r="EL18" s="32"/>
      <c r="EM18" s="32"/>
      <c r="EN18" s="32"/>
      <c r="EO18" s="190">
        <v>564</v>
      </c>
      <c r="EP18" s="188">
        <f t="shared" si="3"/>
        <v>8.1720430107526887E-2</v>
      </c>
      <c r="EQ18" s="188">
        <f t="shared" si="5"/>
        <v>2.0202020202020204E-2</v>
      </c>
      <c r="ER18" s="188">
        <f t="shared" si="4"/>
        <v>8.5470085470085472E-2</v>
      </c>
      <c r="ES18" s="188">
        <f t="shared" si="4"/>
        <v>6.0606060606060608E-2</v>
      </c>
      <c r="ET18" s="188">
        <f t="shared" si="4"/>
        <v>0</v>
      </c>
      <c r="EU18" s="188">
        <f t="shared" si="4"/>
        <v>6.0606060606060608E-2</v>
      </c>
      <c r="EV18" s="188">
        <f t="shared" si="4"/>
        <v>8.461538461538462E-2</v>
      </c>
      <c r="EW18" s="188" t="e">
        <f t="shared" si="4"/>
        <v>#DIV/0!</v>
      </c>
      <c r="EX18" s="188">
        <f t="shared" si="4"/>
        <v>7.0921985815602842E-2</v>
      </c>
      <c r="EY18" s="188" t="e">
        <f t="shared" si="4"/>
        <v>#DIV/0!</v>
      </c>
      <c r="EZ18" s="188" t="e">
        <f t="shared" si="4"/>
        <v>#DIV/0!</v>
      </c>
      <c r="FA18" s="188" t="e">
        <f t="shared" si="4"/>
        <v>#DIV/0!</v>
      </c>
      <c r="FB18" s="188">
        <f t="shared" si="4"/>
        <v>7.0921985815602842E-2</v>
      </c>
    </row>
    <row r="19" spans="1:158" ht="22.5">
      <c r="A19" s="72">
        <v>16</v>
      </c>
      <c r="B19" s="194" t="s">
        <v>288</v>
      </c>
      <c r="C19" s="22">
        <v>31</v>
      </c>
      <c r="D19" s="22">
        <v>1</v>
      </c>
      <c r="E19" s="22">
        <v>14</v>
      </c>
      <c r="F19" s="22">
        <v>18</v>
      </c>
      <c r="G19" s="22">
        <v>1</v>
      </c>
      <c r="H19" s="22">
        <v>14</v>
      </c>
      <c r="I19" s="22">
        <v>17</v>
      </c>
      <c r="J19" s="22">
        <v>0</v>
      </c>
      <c r="K19" s="5">
        <f t="shared" si="11"/>
        <v>32</v>
      </c>
      <c r="L19" s="22"/>
      <c r="M19" s="22"/>
      <c r="N19" s="22"/>
      <c r="O19" s="23">
        <v>32</v>
      </c>
      <c r="P19" s="5">
        <v>603</v>
      </c>
      <c r="Q19" s="5">
        <v>6</v>
      </c>
      <c r="R19" s="5">
        <v>274</v>
      </c>
      <c r="S19" s="5">
        <v>335</v>
      </c>
      <c r="T19" s="5">
        <v>3</v>
      </c>
      <c r="U19" s="5">
        <v>275</v>
      </c>
      <c r="V19" s="5">
        <v>331</v>
      </c>
      <c r="W19" s="5">
        <v>0</v>
      </c>
      <c r="X19" s="5">
        <f>P19+Q19</f>
        <v>609</v>
      </c>
      <c r="Y19" s="22"/>
      <c r="Z19" s="22"/>
      <c r="AA19" s="22"/>
      <c r="AB19" s="238">
        <v>609</v>
      </c>
      <c r="AC19" s="182">
        <f t="shared" si="0"/>
        <v>5.140961857379768E-2</v>
      </c>
      <c r="AD19" s="182">
        <f t="shared" si="0"/>
        <v>0.16666666666666666</v>
      </c>
      <c r="AE19" s="182">
        <f t="shared" si="0"/>
        <v>5.1094890510948905E-2</v>
      </c>
      <c r="AF19" s="182">
        <f t="shared" si="0"/>
        <v>5.3731343283582089E-2</v>
      </c>
      <c r="AG19" s="182">
        <f t="shared" si="0"/>
        <v>0.33333333333333331</v>
      </c>
      <c r="AH19" s="182">
        <f t="shared" si="0"/>
        <v>5.0909090909090911E-2</v>
      </c>
      <c r="AI19" s="182">
        <f t="shared" si="0"/>
        <v>5.1359516616314202E-2</v>
      </c>
      <c r="AJ19" s="182" t="e">
        <f t="shared" si="0"/>
        <v>#DIV/0!</v>
      </c>
      <c r="AK19" s="182">
        <f t="shared" si="0"/>
        <v>5.2545155993431854E-2</v>
      </c>
      <c r="AL19" s="182" t="e">
        <f t="shared" si="0"/>
        <v>#DIV/0!</v>
      </c>
      <c r="AM19" s="182" t="e">
        <f t="shared" si="0"/>
        <v>#DIV/0!</v>
      </c>
      <c r="AN19" s="182" t="e">
        <f t="shared" si="0"/>
        <v>#DIV/0!</v>
      </c>
      <c r="AO19" s="182">
        <f t="shared" si="0"/>
        <v>5.2545155993431854E-2</v>
      </c>
      <c r="AP19" s="24">
        <v>34</v>
      </c>
      <c r="AQ19" s="24">
        <v>0</v>
      </c>
      <c r="AR19" s="24">
        <v>14</v>
      </c>
      <c r="AS19" s="24">
        <v>20</v>
      </c>
      <c r="AT19" s="24">
        <v>0</v>
      </c>
      <c r="AU19" s="24">
        <v>12</v>
      </c>
      <c r="AV19" s="24">
        <v>22</v>
      </c>
      <c r="AW19" s="24">
        <v>0</v>
      </c>
      <c r="AX19" s="7">
        <f>AP19+AQ19</f>
        <v>34</v>
      </c>
      <c r="AY19" s="24"/>
      <c r="AZ19" s="24"/>
      <c r="BA19" s="24"/>
      <c r="BB19" s="177">
        <v>34</v>
      </c>
      <c r="BC19" s="7">
        <v>507</v>
      </c>
      <c r="BD19" s="7">
        <v>9</v>
      </c>
      <c r="BE19" s="7">
        <v>238</v>
      </c>
      <c r="BF19" s="7">
        <v>278</v>
      </c>
      <c r="BG19" s="7">
        <v>4</v>
      </c>
      <c r="BH19" s="7">
        <v>211</v>
      </c>
      <c r="BI19" s="7">
        <v>301</v>
      </c>
      <c r="BJ19" s="7">
        <v>0</v>
      </c>
      <c r="BK19" s="7">
        <f>BC19+BD19</f>
        <v>516</v>
      </c>
      <c r="BL19" s="24"/>
      <c r="BM19" s="24"/>
      <c r="BN19" s="24"/>
      <c r="BO19" s="239">
        <v>516</v>
      </c>
      <c r="BP19" s="176">
        <f t="shared" si="1"/>
        <v>6.7061143984220903E-2</v>
      </c>
      <c r="BQ19" s="176">
        <f t="shared" si="1"/>
        <v>0</v>
      </c>
      <c r="BR19" s="176">
        <f t="shared" si="1"/>
        <v>5.8823529411764705E-2</v>
      </c>
      <c r="BS19" s="176">
        <f t="shared" si="1"/>
        <v>7.1942446043165464E-2</v>
      </c>
      <c r="BT19" s="176">
        <f t="shared" si="1"/>
        <v>0</v>
      </c>
      <c r="BU19" s="176">
        <f t="shared" si="1"/>
        <v>5.6872037914691941E-2</v>
      </c>
      <c r="BV19" s="176">
        <f t="shared" si="1"/>
        <v>7.3089700996677748E-2</v>
      </c>
      <c r="BW19" s="176" t="e">
        <f t="shared" si="1"/>
        <v>#DIV/0!</v>
      </c>
      <c r="BX19" s="176">
        <f t="shared" si="1"/>
        <v>6.589147286821706E-2</v>
      </c>
      <c r="BY19" s="176" t="e">
        <f t="shared" si="1"/>
        <v>#DIV/0!</v>
      </c>
      <c r="BZ19" s="176" t="e">
        <f t="shared" si="1"/>
        <v>#DIV/0!</v>
      </c>
      <c r="CA19" s="176" t="e">
        <f t="shared" si="1"/>
        <v>#DIV/0!</v>
      </c>
      <c r="CB19" s="176">
        <f t="shared" si="1"/>
        <v>6.589147286821706E-2</v>
      </c>
      <c r="CC19" s="29">
        <v>27</v>
      </c>
      <c r="CD19" s="29">
        <v>2</v>
      </c>
      <c r="CE19" s="29">
        <v>13</v>
      </c>
      <c r="CF19" s="29">
        <v>16</v>
      </c>
      <c r="CG19" s="29">
        <v>0</v>
      </c>
      <c r="CH19" s="29">
        <v>11</v>
      </c>
      <c r="CI19" s="29">
        <v>18</v>
      </c>
      <c r="CJ19" s="29">
        <v>0</v>
      </c>
      <c r="CK19" s="10">
        <f t="shared" si="12"/>
        <v>29</v>
      </c>
      <c r="CL19" s="29"/>
      <c r="CM19" s="29"/>
      <c r="CN19" s="29"/>
      <c r="CO19" s="186">
        <v>29</v>
      </c>
      <c r="CP19" s="10">
        <v>487</v>
      </c>
      <c r="CQ19" s="10">
        <v>10</v>
      </c>
      <c r="CR19" s="10">
        <v>226</v>
      </c>
      <c r="CS19" s="10">
        <v>271</v>
      </c>
      <c r="CT19" s="10">
        <v>3</v>
      </c>
      <c r="CU19" s="10">
        <v>191</v>
      </c>
      <c r="CV19" s="10">
        <v>303</v>
      </c>
      <c r="CW19" s="10">
        <v>0</v>
      </c>
      <c r="CX19" s="10">
        <f>CP19+CQ19</f>
        <v>497</v>
      </c>
      <c r="CY19" s="29"/>
      <c r="CZ19" s="29"/>
      <c r="DA19" s="29"/>
      <c r="DB19" s="186">
        <v>497</v>
      </c>
      <c r="DC19" s="184">
        <f t="shared" si="2"/>
        <v>5.5441478439425054E-2</v>
      </c>
      <c r="DD19" s="184">
        <f t="shared" si="2"/>
        <v>0.2</v>
      </c>
      <c r="DE19" s="184">
        <f t="shared" si="2"/>
        <v>5.7522123893805309E-2</v>
      </c>
      <c r="DF19" s="184">
        <f t="shared" si="2"/>
        <v>5.9040590405904057E-2</v>
      </c>
      <c r="DG19" s="184">
        <f t="shared" si="2"/>
        <v>0</v>
      </c>
      <c r="DH19" s="184">
        <f t="shared" si="2"/>
        <v>5.7591623036649213E-2</v>
      </c>
      <c r="DI19" s="184">
        <f t="shared" si="2"/>
        <v>5.9405940594059403E-2</v>
      </c>
      <c r="DJ19" s="184" t="e">
        <f t="shared" si="2"/>
        <v>#DIV/0!</v>
      </c>
      <c r="DK19" s="184">
        <f t="shared" si="2"/>
        <v>5.8350100603621731E-2</v>
      </c>
      <c r="DL19" s="184" t="e">
        <f t="shared" si="2"/>
        <v>#DIV/0!</v>
      </c>
      <c r="DM19" s="184" t="e">
        <f t="shared" si="2"/>
        <v>#DIV/0!</v>
      </c>
      <c r="DN19" s="184" t="e">
        <f t="shared" si="2"/>
        <v>#DIV/0!</v>
      </c>
      <c r="DO19" s="184">
        <f t="shared" si="2"/>
        <v>5.8350100603621731E-2</v>
      </c>
      <c r="DP19" s="32">
        <v>35</v>
      </c>
      <c r="DQ19" s="32">
        <v>2</v>
      </c>
      <c r="DR19" s="32">
        <v>21</v>
      </c>
      <c r="DS19" s="32">
        <v>16</v>
      </c>
      <c r="DT19" s="32">
        <v>0</v>
      </c>
      <c r="DU19" s="32">
        <v>9</v>
      </c>
      <c r="DV19" s="32">
        <v>28</v>
      </c>
      <c r="DW19" s="32">
        <v>0</v>
      </c>
      <c r="DX19" s="32">
        <f>DP19+DQ19</f>
        <v>37</v>
      </c>
      <c r="DY19" s="32"/>
      <c r="DZ19" s="32"/>
      <c r="EA19" s="32"/>
      <c r="EB19" s="190">
        <v>37</v>
      </c>
      <c r="EC19" s="32">
        <v>447</v>
      </c>
      <c r="ED19" s="32">
        <v>19</v>
      </c>
      <c r="EE19" s="32">
        <v>230</v>
      </c>
      <c r="EF19" s="32">
        <v>236</v>
      </c>
      <c r="EG19" s="32">
        <v>0</v>
      </c>
      <c r="EH19" s="32">
        <v>188</v>
      </c>
      <c r="EI19" s="32">
        <v>278</v>
      </c>
      <c r="EJ19" s="32">
        <v>0</v>
      </c>
      <c r="EK19" s="32">
        <v>466</v>
      </c>
      <c r="EL19" s="32"/>
      <c r="EM19" s="32"/>
      <c r="EN19" s="32"/>
      <c r="EO19" s="190">
        <v>466</v>
      </c>
      <c r="EP19" s="188">
        <f t="shared" si="3"/>
        <v>7.829977628635347E-2</v>
      </c>
      <c r="EQ19" s="188">
        <f t="shared" si="5"/>
        <v>0.10526315789473684</v>
      </c>
      <c r="ER19" s="188">
        <f t="shared" si="4"/>
        <v>9.1304347826086957E-2</v>
      </c>
      <c r="ES19" s="188">
        <f t="shared" si="4"/>
        <v>6.7796610169491525E-2</v>
      </c>
      <c r="ET19" s="188" t="e">
        <f t="shared" si="4"/>
        <v>#DIV/0!</v>
      </c>
      <c r="EU19" s="188">
        <f t="shared" si="4"/>
        <v>4.7872340425531915E-2</v>
      </c>
      <c r="EV19" s="188">
        <f t="shared" si="4"/>
        <v>0.10071942446043165</v>
      </c>
      <c r="EW19" s="188" t="e">
        <f t="shared" si="4"/>
        <v>#DIV/0!</v>
      </c>
      <c r="EX19" s="188">
        <f t="shared" si="4"/>
        <v>7.9399141630901282E-2</v>
      </c>
      <c r="EY19" s="188" t="e">
        <f t="shared" si="4"/>
        <v>#DIV/0!</v>
      </c>
      <c r="EZ19" s="188" t="e">
        <f t="shared" si="4"/>
        <v>#DIV/0!</v>
      </c>
      <c r="FA19" s="188" t="e">
        <f t="shared" si="4"/>
        <v>#DIV/0!</v>
      </c>
      <c r="FB19" s="188">
        <f t="shared" si="4"/>
        <v>7.9399141630901282E-2</v>
      </c>
    </row>
    <row r="20" spans="1:158" ht="22.5">
      <c r="A20" s="72">
        <v>17</v>
      </c>
      <c r="B20" s="194" t="s">
        <v>289</v>
      </c>
      <c r="C20" s="22">
        <v>10</v>
      </c>
      <c r="D20" s="22">
        <v>0</v>
      </c>
      <c r="E20" s="22">
        <v>6</v>
      </c>
      <c r="F20" s="22">
        <v>4</v>
      </c>
      <c r="G20" s="22">
        <v>0</v>
      </c>
      <c r="H20" s="22">
        <v>6</v>
      </c>
      <c r="I20" s="22">
        <v>4</v>
      </c>
      <c r="J20" s="22">
        <v>0</v>
      </c>
      <c r="K20" s="5"/>
      <c r="L20" s="22"/>
      <c r="M20" s="22"/>
      <c r="N20" s="22">
        <f t="shared" ref="N20:N21" si="14">C20+D20</f>
        <v>10</v>
      </c>
      <c r="O20" s="23">
        <v>10</v>
      </c>
      <c r="P20" s="5">
        <v>217</v>
      </c>
      <c r="Q20" s="5">
        <v>0</v>
      </c>
      <c r="R20" s="5">
        <v>91</v>
      </c>
      <c r="S20" s="5">
        <v>126</v>
      </c>
      <c r="T20" s="5">
        <v>4</v>
      </c>
      <c r="U20" s="5">
        <v>102</v>
      </c>
      <c r="V20" s="5">
        <v>111</v>
      </c>
      <c r="W20" s="5">
        <v>0</v>
      </c>
      <c r="X20" s="22"/>
      <c r="Y20" s="22"/>
      <c r="Z20" s="22"/>
      <c r="AA20" s="22">
        <v>217</v>
      </c>
      <c r="AB20" s="238">
        <v>217</v>
      </c>
      <c r="AC20" s="182">
        <f t="shared" si="0"/>
        <v>4.6082949308755762E-2</v>
      </c>
      <c r="AD20" s="182" t="e">
        <f t="shared" si="0"/>
        <v>#DIV/0!</v>
      </c>
      <c r="AE20" s="182">
        <f t="shared" si="0"/>
        <v>6.5934065934065936E-2</v>
      </c>
      <c r="AF20" s="182">
        <f t="shared" si="0"/>
        <v>3.1746031746031744E-2</v>
      </c>
      <c r="AG20" s="182">
        <f t="shared" si="0"/>
        <v>0</v>
      </c>
      <c r="AH20" s="182">
        <f t="shared" si="0"/>
        <v>5.8823529411764705E-2</v>
      </c>
      <c r="AI20" s="182">
        <f t="shared" si="0"/>
        <v>3.6036036036036036E-2</v>
      </c>
      <c r="AJ20" s="182" t="e">
        <f t="shared" si="0"/>
        <v>#DIV/0!</v>
      </c>
      <c r="AK20" s="182" t="e">
        <f t="shared" si="0"/>
        <v>#DIV/0!</v>
      </c>
      <c r="AL20" s="182" t="e">
        <f t="shared" si="0"/>
        <v>#DIV/0!</v>
      </c>
      <c r="AM20" s="182" t="e">
        <f t="shared" si="0"/>
        <v>#DIV/0!</v>
      </c>
      <c r="AN20" s="182">
        <f t="shared" si="0"/>
        <v>4.6082949308755762E-2</v>
      </c>
      <c r="AO20" s="182">
        <f t="shared" si="0"/>
        <v>4.6082949308755762E-2</v>
      </c>
      <c r="AP20" s="24">
        <v>10</v>
      </c>
      <c r="AQ20" s="24">
        <v>0</v>
      </c>
      <c r="AR20" s="24">
        <v>3</v>
      </c>
      <c r="AS20" s="24">
        <v>7</v>
      </c>
      <c r="AT20" s="24">
        <v>0</v>
      </c>
      <c r="AU20" s="24">
        <v>1</v>
      </c>
      <c r="AV20" s="24">
        <v>9</v>
      </c>
      <c r="AW20" s="24">
        <v>0</v>
      </c>
      <c r="AX20" s="24"/>
      <c r="AY20" s="24"/>
      <c r="AZ20" s="24"/>
      <c r="BA20" s="24">
        <f>AP20+AQ20</f>
        <v>10</v>
      </c>
      <c r="BB20" s="177">
        <v>10</v>
      </c>
      <c r="BC20" s="7">
        <v>181</v>
      </c>
      <c r="BD20" s="7">
        <v>0</v>
      </c>
      <c r="BE20" s="7">
        <v>91</v>
      </c>
      <c r="BF20" s="7">
        <v>90</v>
      </c>
      <c r="BG20" s="7">
        <v>0</v>
      </c>
      <c r="BH20" s="7">
        <v>71</v>
      </c>
      <c r="BI20" s="7">
        <v>110</v>
      </c>
      <c r="BJ20" s="7">
        <v>0</v>
      </c>
      <c r="BK20" s="24"/>
      <c r="BL20" s="24"/>
      <c r="BM20" s="24"/>
      <c r="BN20" s="24">
        <v>181</v>
      </c>
      <c r="BO20" s="239">
        <v>181</v>
      </c>
      <c r="BP20" s="176">
        <f t="shared" ref="BP20:CB25" si="15">AP20/BC20</f>
        <v>5.5248618784530384E-2</v>
      </c>
      <c r="BQ20" s="176" t="e">
        <f t="shared" si="15"/>
        <v>#DIV/0!</v>
      </c>
      <c r="BR20" s="176">
        <f t="shared" si="15"/>
        <v>3.2967032967032968E-2</v>
      </c>
      <c r="BS20" s="176">
        <f t="shared" si="15"/>
        <v>7.7777777777777779E-2</v>
      </c>
      <c r="BT20" s="176" t="e">
        <f t="shared" si="15"/>
        <v>#DIV/0!</v>
      </c>
      <c r="BU20" s="176">
        <f t="shared" si="15"/>
        <v>1.4084507042253521E-2</v>
      </c>
      <c r="BV20" s="176">
        <f t="shared" si="15"/>
        <v>8.1818181818181818E-2</v>
      </c>
      <c r="BW20" s="176" t="e">
        <f t="shared" si="15"/>
        <v>#DIV/0!</v>
      </c>
      <c r="BX20" s="176" t="e">
        <f t="shared" si="15"/>
        <v>#DIV/0!</v>
      </c>
      <c r="BY20" s="176" t="e">
        <f t="shared" si="15"/>
        <v>#DIV/0!</v>
      </c>
      <c r="BZ20" s="176" t="e">
        <f t="shared" si="15"/>
        <v>#DIV/0!</v>
      </c>
      <c r="CA20" s="176">
        <f t="shared" si="15"/>
        <v>5.5248618784530384E-2</v>
      </c>
      <c r="CB20" s="176">
        <f t="shared" si="15"/>
        <v>5.5248618784530384E-2</v>
      </c>
      <c r="CC20" s="29">
        <v>15</v>
      </c>
      <c r="CD20" s="29">
        <v>0</v>
      </c>
      <c r="CE20" s="29">
        <v>5</v>
      </c>
      <c r="CF20" s="29">
        <v>10</v>
      </c>
      <c r="CG20" s="29">
        <v>0</v>
      </c>
      <c r="CH20" s="29">
        <v>5</v>
      </c>
      <c r="CI20" s="29">
        <v>10</v>
      </c>
      <c r="CJ20" s="29">
        <v>0</v>
      </c>
      <c r="CK20" s="29"/>
      <c r="CL20" s="29"/>
      <c r="CM20" s="29"/>
      <c r="CN20" s="29">
        <f>CC20+CD20</f>
        <v>15</v>
      </c>
      <c r="CO20" s="186">
        <v>15</v>
      </c>
      <c r="CP20" s="10">
        <v>173</v>
      </c>
      <c r="CQ20" s="10">
        <v>4</v>
      </c>
      <c r="CR20" s="10">
        <v>76</v>
      </c>
      <c r="CS20" s="10">
        <v>101</v>
      </c>
      <c r="CT20" s="10">
        <v>0</v>
      </c>
      <c r="CU20" s="10">
        <v>80</v>
      </c>
      <c r="CV20" s="10">
        <v>97</v>
      </c>
      <c r="CW20" s="10">
        <v>0</v>
      </c>
      <c r="CX20" s="29"/>
      <c r="CY20" s="29"/>
      <c r="CZ20" s="29"/>
      <c r="DA20" s="29">
        <f>CQ20+CP20</f>
        <v>177</v>
      </c>
      <c r="DB20" s="186">
        <v>177</v>
      </c>
      <c r="DC20" s="184">
        <f t="shared" si="2"/>
        <v>8.6705202312138727E-2</v>
      </c>
      <c r="DD20" s="184">
        <f t="shared" si="2"/>
        <v>0</v>
      </c>
      <c r="DE20" s="184">
        <f t="shared" si="2"/>
        <v>6.5789473684210523E-2</v>
      </c>
      <c r="DF20" s="184">
        <f t="shared" si="2"/>
        <v>9.9009900990099015E-2</v>
      </c>
      <c r="DG20" s="184" t="e">
        <f t="shared" si="2"/>
        <v>#DIV/0!</v>
      </c>
      <c r="DH20" s="184">
        <f t="shared" si="2"/>
        <v>6.25E-2</v>
      </c>
      <c r="DI20" s="184">
        <f t="shared" si="2"/>
        <v>0.10309278350515463</v>
      </c>
      <c r="DJ20" s="184" t="e">
        <f t="shared" si="2"/>
        <v>#DIV/0!</v>
      </c>
      <c r="DK20" s="184" t="e">
        <f t="shared" si="2"/>
        <v>#DIV/0!</v>
      </c>
      <c r="DL20" s="184" t="e">
        <f t="shared" si="2"/>
        <v>#DIV/0!</v>
      </c>
      <c r="DM20" s="184" t="e">
        <f t="shared" si="2"/>
        <v>#DIV/0!</v>
      </c>
      <c r="DN20" s="184">
        <f t="shared" si="2"/>
        <v>8.4745762711864403E-2</v>
      </c>
      <c r="DO20" s="184">
        <f t="shared" si="2"/>
        <v>8.4745762711864403E-2</v>
      </c>
      <c r="DP20" s="32">
        <v>14</v>
      </c>
      <c r="DQ20" s="32">
        <v>0</v>
      </c>
      <c r="DR20" s="32">
        <v>5</v>
      </c>
      <c r="DS20" s="32">
        <v>9</v>
      </c>
      <c r="DT20" s="32">
        <v>0</v>
      </c>
      <c r="DU20" s="32">
        <v>8</v>
      </c>
      <c r="DV20" s="32">
        <v>6</v>
      </c>
      <c r="DW20" s="32">
        <v>0</v>
      </c>
      <c r="DX20" s="32"/>
      <c r="DY20" s="32"/>
      <c r="DZ20" s="32"/>
      <c r="EA20" s="32">
        <f t="shared" ref="EA20:EA21" si="16">DP20+DQ20</f>
        <v>14</v>
      </c>
      <c r="EB20" s="190">
        <v>14</v>
      </c>
      <c r="EC20" s="32">
        <v>159</v>
      </c>
      <c r="ED20" s="32">
        <v>3</v>
      </c>
      <c r="EE20" s="32">
        <v>82</v>
      </c>
      <c r="EF20" s="32">
        <v>80</v>
      </c>
      <c r="EG20" s="32">
        <v>1</v>
      </c>
      <c r="EH20" s="32">
        <v>74</v>
      </c>
      <c r="EI20" s="32">
        <v>87</v>
      </c>
      <c r="EJ20" s="32">
        <v>0</v>
      </c>
      <c r="EK20" s="32"/>
      <c r="EL20" s="32"/>
      <c r="EM20" s="32"/>
      <c r="EN20" s="32">
        <v>162</v>
      </c>
      <c r="EO20" s="190">
        <v>162</v>
      </c>
      <c r="EP20" s="188">
        <f t="shared" si="3"/>
        <v>8.8050314465408799E-2</v>
      </c>
      <c r="EQ20" s="188">
        <f t="shared" si="5"/>
        <v>0</v>
      </c>
      <c r="ER20" s="188">
        <f t="shared" si="4"/>
        <v>6.097560975609756E-2</v>
      </c>
      <c r="ES20" s="188">
        <f t="shared" si="4"/>
        <v>0.1125</v>
      </c>
      <c r="ET20" s="188">
        <f t="shared" si="4"/>
        <v>0</v>
      </c>
      <c r="EU20" s="188">
        <f t="shared" si="4"/>
        <v>0.10810810810810811</v>
      </c>
      <c r="EV20" s="188">
        <f t="shared" si="4"/>
        <v>6.8965517241379309E-2</v>
      </c>
      <c r="EW20" s="188" t="e">
        <f t="shared" si="4"/>
        <v>#DIV/0!</v>
      </c>
      <c r="EX20" s="188" t="e">
        <f t="shared" si="4"/>
        <v>#DIV/0!</v>
      </c>
      <c r="EY20" s="188" t="e">
        <f t="shared" si="4"/>
        <v>#DIV/0!</v>
      </c>
      <c r="EZ20" s="188" t="e">
        <f t="shared" si="4"/>
        <v>#DIV/0!</v>
      </c>
      <c r="FA20" s="188">
        <f t="shared" si="4"/>
        <v>8.6419753086419748E-2</v>
      </c>
      <c r="FB20" s="188">
        <f t="shared" si="4"/>
        <v>8.6419753086419748E-2</v>
      </c>
    </row>
    <row r="21" spans="1:158" ht="22.5">
      <c r="A21" s="72">
        <v>18</v>
      </c>
      <c r="B21" s="194" t="s">
        <v>290</v>
      </c>
      <c r="C21" s="22">
        <v>21</v>
      </c>
      <c r="D21" s="22">
        <v>0</v>
      </c>
      <c r="E21" s="22">
        <v>9</v>
      </c>
      <c r="F21" s="22">
        <v>12</v>
      </c>
      <c r="G21" s="22">
        <v>0</v>
      </c>
      <c r="H21" s="22">
        <v>7</v>
      </c>
      <c r="I21" s="22">
        <v>14</v>
      </c>
      <c r="J21" s="22">
        <v>0</v>
      </c>
      <c r="K21" s="5"/>
      <c r="L21" s="22"/>
      <c r="M21" s="22"/>
      <c r="N21" s="22">
        <f t="shared" si="14"/>
        <v>21</v>
      </c>
      <c r="O21" s="23">
        <v>21</v>
      </c>
      <c r="P21" s="5">
        <v>430</v>
      </c>
      <c r="Q21" s="5">
        <v>3</v>
      </c>
      <c r="R21" s="5">
        <v>184</v>
      </c>
      <c r="S21" s="5">
        <v>249</v>
      </c>
      <c r="T21" s="5">
        <v>3</v>
      </c>
      <c r="U21" s="5">
        <v>221</v>
      </c>
      <c r="V21" s="5">
        <v>209</v>
      </c>
      <c r="W21" s="5">
        <v>0</v>
      </c>
      <c r="X21" s="22"/>
      <c r="Y21" s="22"/>
      <c r="Z21" s="22"/>
      <c r="AA21" s="22">
        <v>433</v>
      </c>
      <c r="AB21" s="238">
        <v>433</v>
      </c>
      <c r="AC21" s="182">
        <f t="shared" si="0"/>
        <v>4.8837209302325581E-2</v>
      </c>
      <c r="AD21" s="182">
        <f t="shared" si="0"/>
        <v>0</v>
      </c>
      <c r="AE21" s="182">
        <f t="shared" si="0"/>
        <v>4.8913043478260872E-2</v>
      </c>
      <c r="AF21" s="182">
        <f t="shared" si="0"/>
        <v>4.8192771084337352E-2</v>
      </c>
      <c r="AG21" s="182">
        <f t="shared" si="0"/>
        <v>0</v>
      </c>
      <c r="AH21" s="182">
        <f t="shared" si="0"/>
        <v>3.1674208144796379E-2</v>
      </c>
      <c r="AI21" s="182">
        <f t="shared" si="0"/>
        <v>6.6985645933014357E-2</v>
      </c>
      <c r="AJ21" s="182" t="e">
        <f t="shared" si="0"/>
        <v>#DIV/0!</v>
      </c>
      <c r="AK21" s="182" t="e">
        <f t="shared" si="0"/>
        <v>#DIV/0!</v>
      </c>
      <c r="AL21" s="182" t="e">
        <f t="shared" si="0"/>
        <v>#DIV/0!</v>
      </c>
      <c r="AM21" s="182" t="e">
        <f t="shared" si="0"/>
        <v>#DIV/0!</v>
      </c>
      <c r="AN21" s="182">
        <f t="shared" si="0"/>
        <v>4.8498845265588918E-2</v>
      </c>
      <c r="AO21" s="182">
        <f t="shared" si="0"/>
        <v>4.8498845265588918E-2</v>
      </c>
      <c r="AP21" s="24">
        <v>19</v>
      </c>
      <c r="AQ21" s="24">
        <v>0</v>
      </c>
      <c r="AR21" s="24">
        <v>11</v>
      </c>
      <c r="AS21" s="24">
        <v>8</v>
      </c>
      <c r="AT21" s="24">
        <v>0</v>
      </c>
      <c r="AU21" s="24">
        <v>7</v>
      </c>
      <c r="AV21" s="24">
        <v>12</v>
      </c>
      <c r="AW21" s="24">
        <v>0</v>
      </c>
      <c r="AX21" s="24"/>
      <c r="AY21" s="24"/>
      <c r="AZ21" s="24"/>
      <c r="BA21" s="24">
        <f>AP21+AQ21</f>
        <v>19</v>
      </c>
      <c r="BB21" s="177">
        <v>19</v>
      </c>
      <c r="BC21" s="7">
        <v>374</v>
      </c>
      <c r="BD21" s="7">
        <v>6</v>
      </c>
      <c r="BE21" s="7">
        <v>154</v>
      </c>
      <c r="BF21" s="7">
        <v>226</v>
      </c>
      <c r="BG21" s="7">
        <v>2</v>
      </c>
      <c r="BH21" s="7">
        <v>198</v>
      </c>
      <c r="BI21" s="7">
        <v>180</v>
      </c>
      <c r="BJ21" s="7">
        <v>0</v>
      </c>
      <c r="BK21" s="24"/>
      <c r="BL21" s="24"/>
      <c r="BM21" s="24"/>
      <c r="BN21" s="24">
        <v>380</v>
      </c>
      <c r="BO21" s="239">
        <v>380</v>
      </c>
      <c r="BP21" s="176">
        <f t="shared" si="15"/>
        <v>5.0802139037433157E-2</v>
      </c>
      <c r="BQ21" s="176">
        <f t="shared" si="15"/>
        <v>0</v>
      </c>
      <c r="BR21" s="176">
        <f t="shared" si="15"/>
        <v>7.1428571428571425E-2</v>
      </c>
      <c r="BS21" s="176">
        <f t="shared" si="15"/>
        <v>3.5398230088495575E-2</v>
      </c>
      <c r="BT21" s="176">
        <f t="shared" si="15"/>
        <v>0</v>
      </c>
      <c r="BU21" s="176">
        <f t="shared" si="15"/>
        <v>3.5353535353535352E-2</v>
      </c>
      <c r="BV21" s="176">
        <f t="shared" si="15"/>
        <v>6.6666666666666666E-2</v>
      </c>
      <c r="BW21" s="176" t="e">
        <f t="shared" si="15"/>
        <v>#DIV/0!</v>
      </c>
      <c r="BX21" s="176" t="e">
        <f t="shared" si="15"/>
        <v>#DIV/0!</v>
      </c>
      <c r="BY21" s="176" t="e">
        <f t="shared" si="15"/>
        <v>#DIV/0!</v>
      </c>
      <c r="BZ21" s="176" t="e">
        <f t="shared" si="15"/>
        <v>#DIV/0!</v>
      </c>
      <c r="CA21" s="176">
        <f t="shared" si="15"/>
        <v>0.05</v>
      </c>
      <c r="CB21" s="176">
        <f t="shared" si="15"/>
        <v>0.05</v>
      </c>
      <c r="CC21" s="29">
        <v>18</v>
      </c>
      <c r="CD21" s="29">
        <v>0</v>
      </c>
      <c r="CE21" s="29">
        <v>8</v>
      </c>
      <c r="CF21" s="29">
        <v>10</v>
      </c>
      <c r="CG21" s="29">
        <v>0</v>
      </c>
      <c r="CH21" s="29">
        <v>6</v>
      </c>
      <c r="CI21" s="29">
        <v>12</v>
      </c>
      <c r="CJ21" s="29">
        <v>0</v>
      </c>
      <c r="CK21" s="29"/>
      <c r="CL21" s="29"/>
      <c r="CM21" s="29"/>
      <c r="CN21" s="29">
        <f>CC21+CD21</f>
        <v>18</v>
      </c>
      <c r="CO21" s="186">
        <v>18</v>
      </c>
      <c r="CP21" s="10">
        <v>283</v>
      </c>
      <c r="CQ21" s="10">
        <v>5</v>
      </c>
      <c r="CR21" s="10">
        <v>119</v>
      </c>
      <c r="CS21" s="10">
        <v>169</v>
      </c>
      <c r="CT21" s="10">
        <v>2</v>
      </c>
      <c r="CU21" s="10">
        <v>135</v>
      </c>
      <c r="CV21" s="10">
        <v>151</v>
      </c>
      <c r="CW21" s="10">
        <v>0</v>
      </c>
      <c r="CX21" s="29"/>
      <c r="CY21" s="29"/>
      <c r="CZ21" s="29"/>
      <c r="DA21" s="29">
        <f>CQ21+CP21</f>
        <v>288</v>
      </c>
      <c r="DB21" s="186">
        <v>288</v>
      </c>
      <c r="DC21" s="184">
        <f t="shared" si="2"/>
        <v>6.3604240282685506E-2</v>
      </c>
      <c r="DD21" s="184">
        <f t="shared" si="2"/>
        <v>0</v>
      </c>
      <c r="DE21" s="184">
        <f t="shared" si="2"/>
        <v>6.7226890756302518E-2</v>
      </c>
      <c r="DF21" s="184">
        <f t="shared" si="2"/>
        <v>5.9171597633136092E-2</v>
      </c>
      <c r="DG21" s="184">
        <f t="shared" si="2"/>
        <v>0</v>
      </c>
      <c r="DH21" s="184">
        <f t="shared" si="2"/>
        <v>4.4444444444444446E-2</v>
      </c>
      <c r="DI21" s="184">
        <f t="shared" si="2"/>
        <v>7.9470198675496692E-2</v>
      </c>
      <c r="DJ21" s="184" t="e">
        <f t="shared" si="2"/>
        <v>#DIV/0!</v>
      </c>
      <c r="DK21" s="184" t="e">
        <f t="shared" si="2"/>
        <v>#DIV/0!</v>
      </c>
      <c r="DL21" s="184" t="e">
        <f t="shared" si="2"/>
        <v>#DIV/0!</v>
      </c>
      <c r="DM21" s="184" t="e">
        <f t="shared" si="2"/>
        <v>#DIV/0!</v>
      </c>
      <c r="DN21" s="184">
        <f t="shared" si="2"/>
        <v>6.25E-2</v>
      </c>
      <c r="DO21" s="184">
        <f t="shared" si="2"/>
        <v>6.25E-2</v>
      </c>
      <c r="DP21" s="32">
        <v>15</v>
      </c>
      <c r="DQ21" s="32">
        <v>0</v>
      </c>
      <c r="DR21" s="32">
        <v>6</v>
      </c>
      <c r="DS21" s="32">
        <v>9</v>
      </c>
      <c r="DT21" s="32">
        <v>0</v>
      </c>
      <c r="DU21" s="32">
        <v>6</v>
      </c>
      <c r="DV21" s="32">
        <v>9</v>
      </c>
      <c r="DW21" s="32">
        <v>0</v>
      </c>
      <c r="DX21" s="32"/>
      <c r="DY21" s="32"/>
      <c r="DZ21" s="32"/>
      <c r="EA21" s="32">
        <f t="shared" si="16"/>
        <v>15</v>
      </c>
      <c r="EB21" s="190">
        <v>15</v>
      </c>
      <c r="EC21" s="32">
        <v>264</v>
      </c>
      <c r="ED21" s="32">
        <v>12</v>
      </c>
      <c r="EE21" s="32">
        <v>128</v>
      </c>
      <c r="EF21" s="32">
        <v>148</v>
      </c>
      <c r="EG21" s="32">
        <v>3</v>
      </c>
      <c r="EH21" s="32">
        <v>120</v>
      </c>
      <c r="EI21" s="32">
        <v>153</v>
      </c>
      <c r="EJ21" s="32">
        <v>0</v>
      </c>
      <c r="EK21" s="32"/>
      <c r="EL21" s="32"/>
      <c r="EM21" s="32"/>
      <c r="EN21" s="32">
        <v>276</v>
      </c>
      <c r="EO21" s="190">
        <v>276</v>
      </c>
      <c r="EP21" s="188">
        <f t="shared" si="3"/>
        <v>5.6818181818181816E-2</v>
      </c>
      <c r="EQ21" s="188">
        <f t="shared" si="5"/>
        <v>0</v>
      </c>
      <c r="ER21" s="188">
        <f t="shared" si="4"/>
        <v>4.6875E-2</v>
      </c>
      <c r="ES21" s="188">
        <f t="shared" si="4"/>
        <v>6.0810810810810814E-2</v>
      </c>
      <c r="ET21" s="188">
        <f t="shared" si="4"/>
        <v>0</v>
      </c>
      <c r="EU21" s="188">
        <f t="shared" si="4"/>
        <v>0.05</v>
      </c>
      <c r="EV21" s="188">
        <f t="shared" si="4"/>
        <v>5.8823529411764705E-2</v>
      </c>
      <c r="EW21" s="188" t="e">
        <f t="shared" si="4"/>
        <v>#DIV/0!</v>
      </c>
      <c r="EX21" s="188" t="e">
        <f t="shared" si="4"/>
        <v>#DIV/0!</v>
      </c>
      <c r="EY21" s="188" t="e">
        <f t="shared" si="4"/>
        <v>#DIV/0!</v>
      </c>
      <c r="EZ21" s="188" t="e">
        <f t="shared" si="4"/>
        <v>#DIV/0!</v>
      </c>
      <c r="FA21" s="188">
        <f t="shared" si="4"/>
        <v>5.434782608695652E-2</v>
      </c>
      <c r="FB21" s="188">
        <f t="shared" si="4"/>
        <v>5.434782608695652E-2</v>
      </c>
    </row>
    <row r="22" spans="1:158" ht="22.5">
      <c r="A22" s="72">
        <v>19</v>
      </c>
      <c r="B22" s="194" t="s">
        <v>291</v>
      </c>
      <c r="C22" s="22">
        <v>27</v>
      </c>
      <c r="D22" s="22">
        <v>0</v>
      </c>
      <c r="E22" s="22">
        <v>9</v>
      </c>
      <c r="F22" s="22">
        <v>18</v>
      </c>
      <c r="G22" s="22">
        <v>0</v>
      </c>
      <c r="H22" s="22">
        <v>14</v>
      </c>
      <c r="I22" s="22">
        <v>13</v>
      </c>
      <c r="J22" s="22">
        <v>0</v>
      </c>
      <c r="K22" s="5">
        <f>D22+C22</f>
        <v>27</v>
      </c>
      <c r="L22" s="22"/>
      <c r="M22" s="22"/>
      <c r="N22" s="22"/>
      <c r="O22" s="23">
        <v>27</v>
      </c>
      <c r="P22" s="5">
        <v>493</v>
      </c>
      <c r="Q22" s="5">
        <v>9</v>
      </c>
      <c r="R22" s="5">
        <v>205</v>
      </c>
      <c r="S22" s="5">
        <v>297</v>
      </c>
      <c r="T22" s="5">
        <v>4</v>
      </c>
      <c r="U22" s="5">
        <v>237</v>
      </c>
      <c r="V22" s="5">
        <v>261</v>
      </c>
      <c r="W22" s="5">
        <v>0</v>
      </c>
      <c r="X22" s="5">
        <f>P22+Q22</f>
        <v>502</v>
      </c>
      <c r="Y22" s="22"/>
      <c r="Z22" s="22"/>
      <c r="AA22" s="22"/>
      <c r="AB22" s="238">
        <v>502</v>
      </c>
      <c r="AC22" s="182">
        <f t="shared" si="0"/>
        <v>5.4766734279918863E-2</v>
      </c>
      <c r="AD22" s="182">
        <f t="shared" si="0"/>
        <v>0</v>
      </c>
      <c r="AE22" s="182">
        <f t="shared" si="0"/>
        <v>4.3902439024390241E-2</v>
      </c>
      <c r="AF22" s="182">
        <f t="shared" si="0"/>
        <v>6.0606060606060608E-2</v>
      </c>
      <c r="AG22" s="182">
        <f t="shared" si="0"/>
        <v>0</v>
      </c>
      <c r="AH22" s="182">
        <f t="shared" si="0"/>
        <v>5.9071729957805907E-2</v>
      </c>
      <c r="AI22" s="182">
        <f t="shared" si="0"/>
        <v>4.9808429118773943E-2</v>
      </c>
      <c r="AJ22" s="182" t="e">
        <f t="shared" si="0"/>
        <v>#DIV/0!</v>
      </c>
      <c r="AK22" s="182">
        <f t="shared" si="0"/>
        <v>5.3784860557768925E-2</v>
      </c>
      <c r="AL22" s="182" t="e">
        <f t="shared" si="0"/>
        <v>#DIV/0!</v>
      </c>
      <c r="AM22" s="182" t="e">
        <f t="shared" si="0"/>
        <v>#DIV/0!</v>
      </c>
      <c r="AN22" s="182" t="e">
        <f t="shared" si="0"/>
        <v>#DIV/0!</v>
      </c>
      <c r="AO22" s="182">
        <f t="shared" si="0"/>
        <v>5.3784860557768925E-2</v>
      </c>
      <c r="AP22" s="24">
        <v>39</v>
      </c>
      <c r="AQ22" s="24">
        <v>2</v>
      </c>
      <c r="AR22" s="24">
        <v>18</v>
      </c>
      <c r="AS22" s="24">
        <v>23</v>
      </c>
      <c r="AT22" s="24">
        <v>0</v>
      </c>
      <c r="AU22" s="24">
        <v>14</v>
      </c>
      <c r="AV22" s="24">
        <v>27</v>
      </c>
      <c r="AW22" s="24">
        <v>0</v>
      </c>
      <c r="AX22" s="7">
        <f>AP22+AQ22</f>
        <v>41</v>
      </c>
      <c r="AY22" s="24"/>
      <c r="AZ22" s="24"/>
      <c r="BA22" s="24"/>
      <c r="BB22" s="177">
        <v>41</v>
      </c>
      <c r="BC22" s="7">
        <v>426</v>
      </c>
      <c r="BD22" s="7">
        <v>8</v>
      </c>
      <c r="BE22" s="7">
        <v>173</v>
      </c>
      <c r="BF22" s="7">
        <v>261</v>
      </c>
      <c r="BG22" s="7">
        <v>0</v>
      </c>
      <c r="BH22" s="7">
        <v>206</v>
      </c>
      <c r="BI22" s="7">
        <v>228</v>
      </c>
      <c r="BJ22" s="7">
        <v>0</v>
      </c>
      <c r="BK22" s="7">
        <f>BC22+BD22</f>
        <v>434</v>
      </c>
      <c r="BL22" s="24"/>
      <c r="BM22" s="24"/>
      <c r="BN22" s="24"/>
      <c r="BO22" s="239">
        <v>434</v>
      </c>
      <c r="BP22" s="176">
        <f t="shared" si="15"/>
        <v>9.154929577464789E-2</v>
      </c>
      <c r="BQ22" s="176">
        <f t="shared" si="15"/>
        <v>0.25</v>
      </c>
      <c r="BR22" s="176">
        <f t="shared" si="15"/>
        <v>0.10404624277456648</v>
      </c>
      <c r="BS22" s="176">
        <f t="shared" si="15"/>
        <v>8.8122605363984668E-2</v>
      </c>
      <c r="BT22" s="176" t="e">
        <f t="shared" si="15"/>
        <v>#DIV/0!</v>
      </c>
      <c r="BU22" s="176">
        <f t="shared" si="15"/>
        <v>6.7961165048543687E-2</v>
      </c>
      <c r="BV22" s="176">
        <f t="shared" si="15"/>
        <v>0.11842105263157894</v>
      </c>
      <c r="BW22" s="176" t="e">
        <f t="shared" si="15"/>
        <v>#DIV/0!</v>
      </c>
      <c r="BX22" s="176">
        <f t="shared" si="15"/>
        <v>9.4470046082949302E-2</v>
      </c>
      <c r="BY22" s="176" t="e">
        <f t="shared" si="15"/>
        <v>#DIV/0!</v>
      </c>
      <c r="BZ22" s="176" t="e">
        <f t="shared" si="15"/>
        <v>#DIV/0!</v>
      </c>
      <c r="CA22" s="176" t="e">
        <f t="shared" si="15"/>
        <v>#DIV/0!</v>
      </c>
      <c r="CB22" s="176">
        <f t="shared" si="15"/>
        <v>9.4470046082949302E-2</v>
      </c>
      <c r="CC22" s="29">
        <v>18</v>
      </c>
      <c r="CD22" s="29">
        <v>0</v>
      </c>
      <c r="CE22" s="29">
        <v>8</v>
      </c>
      <c r="CF22" s="29">
        <v>10</v>
      </c>
      <c r="CG22" s="29">
        <v>0</v>
      </c>
      <c r="CH22" s="29">
        <v>11</v>
      </c>
      <c r="CI22" s="29">
        <v>7</v>
      </c>
      <c r="CJ22" s="29">
        <v>0</v>
      </c>
      <c r="CK22" s="10">
        <f>CE22+CF22</f>
        <v>18</v>
      </c>
      <c r="CL22" s="29"/>
      <c r="CM22" s="29"/>
      <c r="CN22" s="29"/>
      <c r="CO22" s="186">
        <v>18</v>
      </c>
      <c r="CP22" s="10">
        <v>416</v>
      </c>
      <c r="CQ22" s="10">
        <v>10</v>
      </c>
      <c r="CR22" s="10">
        <v>207</v>
      </c>
      <c r="CS22" s="10">
        <v>219</v>
      </c>
      <c r="CT22" s="10">
        <v>1</v>
      </c>
      <c r="CU22" s="10">
        <v>187</v>
      </c>
      <c r="CV22" s="10">
        <v>238</v>
      </c>
      <c r="CW22" s="10">
        <v>0</v>
      </c>
      <c r="CX22" s="10">
        <f>CP22+CQ22</f>
        <v>426</v>
      </c>
      <c r="CY22" s="29"/>
      <c r="CZ22" s="29"/>
      <c r="DA22" s="29"/>
      <c r="DB22" s="186">
        <v>426</v>
      </c>
      <c r="DC22" s="184">
        <f t="shared" si="2"/>
        <v>4.3269230769230768E-2</v>
      </c>
      <c r="DD22" s="184">
        <f t="shared" si="2"/>
        <v>0</v>
      </c>
      <c r="DE22" s="184">
        <f t="shared" si="2"/>
        <v>3.864734299516908E-2</v>
      </c>
      <c r="DF22" s="184">
        <f t="shared" si="2"/>
        <v>4.5662100456621002E-2</v>
      </c>
      <c r="DG22" s="184">
        <f t="shared" si="2"/>
        <v>0</v>
      </c>
      <c r="DH22" s="184">
        <f t="shared" si="2"/>
        <v>5.8823529411764705E-2</v>
      </c>
      <c r="DI22" s="184">
        <f t="shared" si="2"/>
        <v>2.9411764705882353E-2</v>
      </c>
      <c r="DJ22" s="184" t="e">
        <f t="shared" si="2"/>
        <v>#DIV/0!</v>
      </c>
      <c r="DK22" s="184">
        <f t="shared" si="2"/>
        <v>4.2253521126760563E-2</v>
      </c>
      <c r="DL22" s="184" t="e">
        <f t="shared" si="2"/>
        <v>#DIV/0!</v>
      </c>
      <c r="DM22" s="184" t="e">
        <f t="shared" si="2"/>
        <v>#DIV/0!</v>
      </c>
      <c r="DN22" s="184" t="e">
        <f t="shared" si="2"/>
        <v>#DIV/0!</v>
      </c>
      <c r="DO22" s="184">
        <f t="shared" si="2"/>
        <v>4.2253521126760563E-2</v>
      </c>
      <c r="DP22" s="32">
        <v>38</v>
      </c>
      <c r="DQ22" s="32">
        <v>0</v>
      </c>
      <c r="DR22" s="32">
        <v>19</v>
      </c>
      <c r="DS22" s="32">
        <v>19</v>
      </c>
      <c r="DT22" s="32">
        <v>0</v>
      </c>
      <c r="DU22" s="32">
        <v>15</v>
      </c>
      <c r="DV22" s="32">
        <v>23</v>
      </c>
      <c r="DW22" s="32">
        <v>0</v>
      </c>
      <c r="DX22" s="32">
        <f>DP22+DQ22</f>
        <v>38</v>
      </c>
      <c r="DY22" s="32"/>
      <c r="DZ22" s="32"/>
      <c r="EA22" s="32"/>
      <c r="EB22" s="190">
        <v>38</v>
      </c>
      <c r="EC22" s="32">
        <v>432</v>
      </c>
      <c r="ED22" s="32">
        <v>21</v>
      </c>
      <c r="EE22" s="32">
        <v>203</v>
      </c>
      <c r="EF22" s="32">
        <v>250</v>
      </c>
      <c r="EG22" s="32">
        <v>2</v>
      </c>
      <c r="EH22" s="32">
        <v>199</v>
      </c>
      <c r="EI22" s="32">
        <v>252</v>
      </c>
      <c r="EJ22" s="32">
        <v>0</v>
      </c>
      <c r="EK22" s="32">
        <v>453</v>
      </c>
      <c r="EL22" s="32"/>
      <c r="EM22" s="32"/>
      <c r="EN22" s="32"/>
      <c r="EO22" s="190">
        <v>453</v>
      </c>
      <c r="EP22" s="188">
        <f t="shared" si="3"/>
        <v>8.7962962962962965E-2</v>
      </c>
      <c r="EQ22" s="188">
        <f t="shared" si="5"/>
        <v>0</v>
      </c>
      <c r="ER22" s="188">
        <f t="shared" si="4"/>
        <v>9.3596059113300489E-2</v>
      </c>
      <c r="ES22" s="188">
        <f t="shared" si="4"/>
        <v>7.5999999999999998E-2</v>
      </c>
      <c r="ET22" s="188">
        <f t="shared" si="4"/>
        <v>0</v>
      </c>
      <c r="EU22" s="188">
        <f t="shared" si="4"/>
        <v>7.5376884422110546E-2</v>
      </c>
      <c r="EV22" s="188">
        <f t="shared" si="4"/>
        <v>9.1269841269841265E-2</v>
      </c>
      <c r="EW22" s="188" t="e">
        <f t="shared" si="4"/>
        <v>#DIV/0!</v>
      </c>
      <c r="EX22" s="188">
        <f t="shared" si="4"/>
        <v>8.3885209713024281E-2</v>
      </c>
      <c r="EY22" s="188" t="e">
        <f t="shared" si="4"/>
        <v>#DIV/0!</v>
      </c>
      <c r="EZ22" s="188" t="e">
        <f t="shared" si="4"/>
        <v>#DIV/0!</v>
      </c>
      <c r="FA22" s="188" t="e">
        <f t="shared" si="4"/>
        <v>#DIV/0!</v>
      </c>
      <c r="FB22" s="188">
        <f t="shared" si="4"/>
        <v>8.3885209713024281E-2</v>
      </c>
    </row>
    <row r="23" spans="1:158" ht="23.25" thickBot="1">
      <c r="A23" s="476" t="s">
        <v>292</v>
      </c>
      <c r="B23" s="476"/>
      <c r="C23" s="26">
        <f>SUM(C4:C22)</f>
        <v>526</v>
      </c>
      <c r="D23" s="26">
        <f t="shared" ref="D23:AB23" si="17">SUM(D4:D22)</f>
        <v>45</v>
      </c>
      <c r="E23" s="26">
        <f t="shared" si="17"/>
        <v>240</v>
      </c>
      <c r="F23" s="26">
        <f t="shared" si="17"/>
        <v>331</v>
      </c>
      <c r="G23" s="26">
        <f t="shared" si="17"/>
        <v>8</v>
      </c>
      <c r="H23" s="26">
        <f t="shared" si="17"/>
        <v>277</v>
      </c>
      <c r="I23" s="26">
        <f t="shared" si="17"/>
        <v>285</v>
      </c>
      <c r="J23" s="26">
        <f t="shared" si="17"/>
        <v>1</v>
      </c>
      <c r="K23" s="26">
        <f t="shared" si="17"/>
        <v>425</v>
      </c>
      <c r="L23" s="26">
        <f t="shared" si="17"/>
        <v>46</v>
      </c>
      <c r="M23" s="26">
        <f t="shared" si="17"/>
        <v>0</v>
      </c>
      <c r="N23" s="26">
        <f t="shared" si="17"/>
        <v>100</v>
      </c>
      <c r="O23" s="26">
        <f t="shared" si="17"/>
        <v>571</v>
      </c>
      <c r="P23" s="26">
        <f t="shared" si="17"/>
        <v>8687</v>
      </c>
      <c r="Q23" s="26">
        <f t="shared" si="17"/>
        <v>938</v>
      </c>
      <c r="R23" s="26">
        <f t="shared" si="17"/>
        <v>4209</v>
      </c>
      <c r="S23" s="26">
        <f t="shared" si="17"/>
        <v>5416</v>
      </c>
      <c r="T23" s="26">
        <f t="shared" si="17"/>
        <v>99</v>
      </c>
      <c r="U23" s="26">
        <f t="shared" si="17"/>
        <v>5181</v>
      </c>
      <c r="V23" s="26">
        <f t="shared" si="17"/>
        <v>4345</v>
      </c>
      <c r="W23" s="26">
        <f t="shared" si="17"/>
        <v>1</v>
      </c>
      <c r="X23" s="26">
        <f t="shared" si="17"/>
        <v>7170</v>
      </c>
      <c r="Y23" s="26">
        <f t="shared" si="17"/>
        <v>704</v>
      </c>
      <c r="Z23" s="26">
        <f t="shared" si="17"/>
        <v>0</v>
      </c>
      <c r="AA23" s="26">
        <f t="shared" si="17"/>
        <v>1751</v>
      </c>
      <c r="AB23" s="26">
        <f t="shared" si="17"/>
        <v>9625</v>
      </c>
      <c r="AC23" s="195">
        <f t="shared" si="0"/>
        <v>6.0550247496258779E-2</v>
      </c>
      <c r="AD23" s="195">
        <f t="shared" si="0"/>
        <v>4.7974413646055439E-2</v>
      </c>
      <c r="AE23" s="195">
        <f t="shared" si="0"/>
        <v>5.7020669992872419E-2</v>
      </c>
      <c r="AF23" s="195">
        <f t="shared" si="0"/>
        <v>6.1115214180206795E-2</v>
      </c>
      <c r="AG23" s="195">
        <f t="shared" si="0"/>
        <v>8.0808080808080815E-2</v>
      </c>
      <c r="AH23" s="195">
        <f t="shared" si="0"/>
        <v>5.3464582127002509E-2</v>
      </c>
      <c r="AI23" s="195">
        <f t="shared" si="0"/>
        <v>6.5592635212888384E-2</v>
      </c>
      <c r="AJ23" s="195">
        <f t="shared" si="0"/>
        <v>1</v>
      </c>
      <c r="AK23" s="195">
        <f t="shared" si="0"/>
        <v>5.9274755927475595E-2</v>
      </c>
      <c r="AL23" s="195">
        <f t="shared" ref="AL23:AO25" si="18">L23/Y23</f>
        <v>6.5340909090909088E-2</v>
      </c>
      <c r="AM23" s="195" t="e">
        <f t="shared" si="18"/>
        <v>#DIV/0!</v>
      </c>
      <c r="AN23" s="195">
        <f t="shared" si="18"/>
        <v>5.7110222729868647E-2</v>
      </c>
      <c r="AO23" s="195">
        <f t="shared" si="18"/>
        <v>5.9324675324675322E-2</v>
      </c>
      <c r="AP23" s="26">
        <f>SUM(AP4:AP22)</f>
        <v>502</v>
      </c>
      <c r="AQ23" s="26">
        <f t="shared" ref="AQ23:BO23" si="19">SUM(AQ4:AQ22)</f>
        <v>59</v>
      </c>
      <c r="AR23" s="26">
        <f t="shared" si="19"/>
        <v>262</v>
      </c>
      <c r="AS23" s="26">
        <f t="shared" si="19"/>
        <v>299</v>
      </c>
      <c r="AT23" s="26">
        <f t="shared" si="19"/>
        <v>9</v>
      </c>
      <c r="AU23" s="26">
        <f t="shared" si="19"/>
        <v>243</v>
      </c>
      <c r="AV23" s="26">
        <f t="shared" si="19"/>
        <v>309</v>
      </c>
      <c r="AW23" s="26">
        <f t="shared" si="19"/>
        <v>0</v>
      </c>
      <c r="AX23" s="26">
        <f t="shared" si="19"/>
        <v>432</v>
      </c>
      <c r="AY23" s="26">
        <f t="shared" si="19"/>
        <v>46</v>
      </c>
      <c r="AZ23" s="26">
        <f t="shared" si="19"/>
        <v>0</v>
      </c>
      <c r="BA23" s="26">
        <f t="shared" si="19"/>
        <v>83</v>
      </c>
      <c r="BB23" s="26">
        <f t="shared" si="19"/>
        <v>561</v>
      </c>
      <c r="BC23" s="26">
        <f t="shared" si="19"/>
        <v>7255</v>
      </c>
      <c r="BD23" s="26">
        <f t="shared" si="19"/>
        <v>1029</v>
      </c>
      <c r="BE23" s="26">
        <f t="shared" si="19"/>
        <v>3788</v>
      </c>
      <c r="BF23" s="26">
        <f t="shared" si="19"/>
        <v>4496</v>
      </c>
      <c r="BG23" s="26">
        <f t="shared" si="19"/>
        <v>79</v>
      </c>
      <c r="BH23" s="26">
        <f t="shared" si="19"/>
        <v>4387</v>
      </c>
      <c r="BI23" s="26">
        <f t="shared" si="19"/>
        <v>3820</v>
      </c>
      <c r="BJ23" s="26">
        <f t="shared" si="19"/>
        <v>1</v>
      </c>
      <c r="BK23" s="26">
        <f t="shared" si="19"/>
        <v>6098</v>
      </c>
      <c r="BL23" s="26">
        <f t="shared" si="19"/>
        <v>657</v>
      </c>
      <c r="BM23" s="26">
        <f t="shared" si="19"/>
        <v>0</v>
      </c>
      <c r="BN23" s="26">
        <f t="shared" si="19"/>
        <v>1529</v>
      </c>
      <c r="BO23" s="26">
        <f t="shared" si="19"/>
        <v>8284</v>
      </c>
      <c r="BP23" s="195">
        <f t="shared" si="15"/>
        <v>6.9193659545141284E-2</v>
      </c>
      <c r="BQ23" s="195">
        <f t="shared" si="15"/>
        <v>5.7337220602526724E-2</v>
      </c>
      <c r="BR23" s="195">
        <f t="shared" si="15"/>
        <v>6.9165786694825759E-2</v>
      </c>
      <c r="BS23" s="195">
        <f t="shared" si="15"/>
        <v>6.6503558718861211E-2</v>
      </c>
      <c r="BT23" s="195">
        <f t="shared" si="15"/>
        <v>0.11392405063291139</v>
      </c>
      <c r="BU23" s="195">
        <f t="shared" si="15"/>
        <v>5.5390927741053114E-2</v>
      </c>
      <c r="BV23" s="195">
        <f t="shared" si="15"/>
        <v>8.0890052356020939E-2</v>
      </c>
      <c r="BW23" s="195">
        <f t="shared" si="15"/>
        <v>0</v>
      </c>
      <c r="BX23" s="195">
        <f t="shared" si="15"/>
        <v>7.0842899311249596E-2</v>
      </c>
      <c r="BY23" s="195">
        <f t="shared" si="15"/>
        <v>7.0015220700152203E-2</v>
      </c>
      <c r="BZ23" s="195" t="e">
        <f t="shared" si="15"/>
        <v>#DIV/0!</v>
      </c>
      <c r="CA23" s="195">
        <f t="shared" si="15"/>
        <v>5.4283845650752123E-2</v>
      </c>
      <c r="CB23" s="195">
        <f t="shared" si="15"/>
        <v>6.7720907774022218E-2</v>
      </c>
      <c r="CC23" s="26">
        <f>SUM(CC4:CC22)</f>
        <v>454</v>
      </c>
      <c r="CD23" s="26">
        <f t="shared" ref="CD23:DB23" si="20">SUM(CD4:CD22)</f>
        <v>61</v>
      </c>
      <c r="CE23" s="26">
        <f t="shared" si="20"/>
        <v>244</v>
      </c>
      <c r="CF23" s="26">
        <f t="shared" si="20"/>
        <v>271</v>
      </c>
      <c r="CG23" s="26">
        <f t="shared" si="20"/>
        <v>4</v>
      </c>
      <c r="CH23" s="26">
        <f t="shared" si="20"/>
        <v>236</v>
      </c>
      <c r="CI23" s="26">
        <f t="shared" si="20"/>
        <v>274</v>
      </c>
      <c r="CJ23" s="26">
        <f t="shared" si="20"/>
        <v>0</v>
      </c>
      <c r="CK23" s="26">
        <f t="shared" si="20"/>
        <v>375</v>
      </c>
      <c r="CL23" s="26">
        <f t="shared" si="20"/>
        <v>47</v>
      </c>
      <c r="CM23" s="26">
        <f t="shared" si="20"/>
        <v>0</v>
      </c>
      <c r="CN23" s="26">
        <f t="shared" si="20"/>
        <v>93</v>
      </c>
      <c r="CO23" s="26">
        <f t="shared" si="20"/>
        <v>515</v>
      </c>
      <c r="CP23" s="26">
        <f t="shared" si="20"/>
        <v>6799</v>
      </c>
      <c r="CQ23" s="26">
        <f t="shared" si="20"/>
        <v>1182</v>
      </c>
      <c r="CR23" s="26">
        <f t="shared" si="20"/>
        <v>3614</v>
      </c>
      <c r="CS23" s="26">
        <f t="shared" si="20"/>
        <v>4367</v>
      </c>
      <c r="CT23" s="26">
        <f t="shared" si="20"/>
        <v>105</v>
      </c>
      <c r="CU23" s="26">
        <f t="shared" si="20"/>
        <v>4106</v>
      </c>
      <c r="CV23" s="26">
        <f t="shared" si="20"/>
        <v>3770</v>
      </c>
      <c r="CW23" s="26">
        <f t="shared" si="20"/>
        <v>0</v>
      </c>
      <c r="CX23" s="26">
        <f t="shared" si="20"/>
        <v>5872</v>
      </c>
      <c r="CY23" s="26">
        <f t="shared" si="20"/>
        <v>673</v>
      </c>
      <c r="CZ23" s="26">
        <f t="shared" si="20"/>
        <v>0</v>
      </c>
      <c r="DA23" s="26">
        <f t="shared" si="20"/>
        <v>1436</v>
      </c>
      <c r="DB23" s="26">
        <f t="shared" si="20"/>
        <v>7281</v>
      </c>
      <c r="DC23" s="195">
        <f t="shared" si="2"/>
        <v>6.6774525665539056E-2</v>
      </c>
      <c r="DD23" s="195">
        <f t="shared" si="2"/>
        <v>5.1607445008460234E-2</v>
      </c>
      <c r="DE23" s="195">
        <f t="shared" si="2"/>
        <v>6.7515218594355289E-2</v>
      </c>
      <c r="DF23" s="195">
        <f t="shared" si="2"/>
        <v>6.2056331577742159E-2</v>
      </c>
      <c r="DG23" s="195">
        <f t="shared" si="2"/>
        <v>3.8095238095238099E-2</v>
      </c>
      <c r="DH23" s="195">
        <f t="shared" si="2"/>
        <v>5.7476863127131031E-2</v>
      </c>
      <c r="DI23" s="195">
        <f t="shared" si="2"/>
        <v>7.2679045092838193E-2</v>
      </c>
      <c r="DJ23" s="195" t="e">
        <f t="shared" si="2"/>
        <v>#DIV/0!</v>
      </c>
      <c r="DK23" s="195">
        <f t="shared" ref="DK23:DO25" si="21">CK23/CX23</f>
        <v>6.3862397820163494E-2</v>
      </c>
      <c r="DL23" s="195">
        <f t="shared" si="21"/>
        <v>6.9836552748885589E-2</v>
      </c>
      <c r="DM23" s="195" t="e">
        <f t="shared" si="21"/>
        <v>#DIV/0!</v>
      </c>
      <c r="DN23" s="195">
        <f t="shared" si="21"/>
        <v>6.4763231197771581E-2</v>
      </c>
      <c r="DO23" s="195">
        <f t="shared" si="21"/>
        <v>7.0732042301881612E-2</v>
      </c>
      <c r="DP23" s="26">
        <f>SUM(DP4:DP22)</f>
        <v>500</v>
      </c>
      <c r="DQ23" s="26">
        <f t="shared" ref="DQ23:EO23" si="22">SUM(DQ4:DQ22)</f>
        <v>68</v>
      </c>
      <c r="DR23" s="26">
        <f t="shared" si="22"/>
        <v>277</v>
      </c>
      <c r="DS23" s="26">
        <f t="shared" si="22"/>
        <v>291</v>
      </c>
      <c r="DT23" s="26">
        <f t="shared" si="22"/>
        <v>3</v>
      </c>
      <c r="DU23" s="26">
        <f t="shared" si="22"/>
        <v>278</v>
      </c>
      <c r="DV23" s="26">
        <f t="shared" si="22"/>
        <v>296</v>
      </c>
      <c r="DW23" s="26">
        <f t="shared" si="22"/>
        <v>0</v>
      </c>
      <c r="DX23" s="26">
        <f t="shared" si="22"/>
        <v>415</v>
      </c>
      <c r="DY23" s="26">
        <f t="shared" si="22"/>
        <v>47</v>
      </c>
      <c r="DZ23" s="26">
        <f t="shared" si="22"/>
        <v>0</v>
      </c>
      <c r="EA23" s="26">
        <f t="shared" si="22"/>
        <v>106</v>
      </c>
      <c r="EB23" s="26">
        <f t="shared" si="22"/>
        <v>568</v>
      </c>
      <c r="EC23" s="26">
        <f t="shared" si="22"/>
        <v>6547</v>
      </c>
      <c r="ED23" s="26">
        <f>SUM(ED4:ED22)</f>
        <v>1451</v>
      </c>
      <c r="EE23" s="26">
        <f t="shared" si="22"/>
        <v>3635</v>
      </c>
      <c r="EF23" s="26">
        <f t="shared" si="22"/>
        <v>4363</v>
      </c>
      <c r="EG23" s="26">
        <f t="shared" si="22"/>
        <v>85</v>
      </c>
      <c r="EH23" s="26">
        <f t="shared" si="22"/>
        <v>3977</v>
      </c>
      <c r="EI23" s="26">
        <f t="shared" si="22"/>
        <v>3936</v>
      </c>
      <c r="EJ23" s="26">
        <f t="shared" si="22"/>
        <v>0</v>
      </c>
      <c r="EK23" s="26">
        <f t="shared" si="22"/>
        <v>5837</v>
      </c>
      <c r="EL23" s="26">
        <f t="shared" si="22"/>
        <v>735</v>
      </c>
      <c r="EM23" s="26">
        <f t="shared" si="22"/>
        <v>0</v>
      </c>
      <c r="EN23" s="26">
        <f t="shared" si="22"/>
        <v>1426</v>
      </c>
      <c r="EO23" s="26">
        <f t="shared" si="22"/>
        <v>7998</v>
      </c>
      <c r="EP23" s="195">
        <f t="shared" si="3"/>
        <v>7.6370856881014207E-2</v>
      </c>
      <c r="EQ23" s="195">
        <f t="shared" si="3"/>
        <v>4.6864231564438322E-2</v>
      </c>
      <c r="ER23" s="195">
        <f t="shared" si="4"/>
        <v>7.6203576341127927E-2</v>
      </c>
      <c r="ES23" s="195">
        <f t="shared" si="4"/>
        <v>6.6697226678890678E-2</v>
      </c>
      <c r="ET23" s="195">
        <f t="shared" si="4"/>
        <v>3.5294117647058823E-2</v>
      </c>
      <c r="EU23" s="195">
        <f t="shared" si="4"/>
        <v>6.9901936132763395E-2</v>
      </c>
      <c r="EV23" s="195">
        <f t="shared" si="4"/>
        <v>7.5203252032520332E-2</v>
      </c>
      <c r="EW23" s="195" t="e">
        <f t="shared" si="4"/>
        <v>#DIV/0!</v>
      </c>
      <c r="EX23" s="195">
        <f t="shared" si="4"/>
        <v>7.1098166866541038E-2</v>
      </c>
      <c r="EY23" s="195">
        <f t="shared" si="4"/>
        <v>6.3945578231292516E-2</v>
      </c>
      <c r="EZ23" s="195" t="e">
        <f t="shared" si="4"/>
        <v>#DIV/0!</v>
      </c>
      <c r="FA23" s="195">
        <f t="shared" si="4"/>
        <v>7.4333800841514724E-2</v>
      </c>
      <c r="FB23" s="195">
        <f t="shared" si="4"/>
        <v>7.1017754438609651E-2</v>
      </c>
    </row>
    <row r="24" spans="1:158" ht="23.25" thickBot="1">
      <c r="A24" s="476" t="s">
        <v>67</v>
      </c>
      <c r="B24" s="476" t="s">
        <v>67</v>
      </c>
      <c r="C24" s="22">
        <v>2712</v>
      </c>
      <c r="D24" s="22">
        <v>482</v>
      </c>
      <c r="E24" s="22">
        <v>1657</v>
      </c>
      <c r="F24" s="22">
        <v>1724</v>
      </c>
      <c r="G24" s="332">
        <v>518</v>
      </c>
      <c r="H24" s="333">
        <v>24811</v>
      </c>
      <c r="I24" s="333">
        <v>20875</v>
      </c>
      <c r="J24" s="22" t="s">
        <v>305</v>
      </c>
      <c r="K24" s="22" t="s">
        <v>305</v>
      </c>
      <c r="L24" s="22" t="s">
        <v>305</v>
      </c>
      <c r="M24" s="22" t="s">
        <v>305</v>
      </c>
      <c r="N24" s="22" t="s">
        <v>305</v>
      </c>
      <c r="O24" s="333">
        <v>46208</v>
      </c>
      <c r="P24" s="22">
        <v>39244</v>
      </c>
      <c r="Q24" s="22">
        <v>7480</v>
      </c>
      <c r="R24" s="22">
        <v>20821</v>
      </c>
      <c r="S24" s="22">
        <v>25903</v>
      </c>
      <c r="T24" s="22">
        <v>524</v>
      </c>
      <c r="U24" s="22">
        <v>24815</v>
      </c>
      <c r="V24" s="22">
        <v>20880</v>
      </c>
      <c r="W24" s="22">
        <v>1</v>
      </c>
      <c r="X24" s="22" t="s">
        <v>305</v>
      </c>
      <c r="Y24" s="22" t="s">
        <v>305</v>
      </c>
      <c r="Z24" s="22" t="s">
        <v>305</v>
      </c>
      <c r="AA24" s="22" t="s">
        <v>305</v>
      </c>
      <c r="AB24" s="333">
        <v>46208</v>
      </c>
      <c r="AC24" s="182">
        <f t="shared" ref="AC24:AK24" si="23">C24/P24</f>
        <v>6.9106105391907049E-2</v>
      </c>
      <c r="AD24" s="182">
        <f t="shared" si="23"/>
        <v>6.4438502673796791E-2</v>
      </c>
      <c r="AE24" s="182">
        <f t="shared" si="23"/>
        <v>7.9583113203016184E-2</v>
      </c>
      <c r="AF24" s="182">
        <f t="shared" si="23"/>
        <v>6.6555997374821443E-2</v>
      </c>
      <c r="AG24" s="182">
        <f t="shared" si="23"/>
        <v>0.98854961832061072</v>
      </c>
      <c r="AH24" s="182">
        <f t="shared" si="23"/>
        <v>0.99983880717308082</v>
      </c>
      <c r="AI24" s="182">
        <f t="shared" si="23"/>
        <v>0.9997605363984674</v>
      </c>
      <c r="AJ24" s="182" t="e">
        <f t="shared" si="23"/>
        <v>#VALUE!</v>
      </c>
      <c r="AK24" s="182" t="e">
        <f t="shared" si="23"/>
        <v>#VALUE!</v>
      </c>
      <c r="AL24" s="182" t="e">
        <f t="shared" si="18"/>
        <v>#VALUE!</v>
      </c>
      <c r="AM24" s="182" t="e">
        <f t="shared" si="18"/>
        <v>#VALUE!</v>
      </c>
      <c r="AN24" s="182" t="e">
        <f t="shared" si="18"/>
        <v>#VALUE!</v>
      </c>
      <c r="AO24" s="182">
        <f t="shared" si="18"/>
        <v>1</v>
      </c>
      <c r="AP24" s="24">
        <v>2486</v>
      </c>
      <c r="AQ24" s="24">
        <v>547</v>
      </c>
      <c r="AR24" s="24">
        <v>1634</v>
      </c>
      <c r="AS24" s="24">
        <v>1612</v>
      </c>
      <c r="AT24" s="24">
        <v>44</v>
      </c>
      <c r="AU24" s="24">
        <v>1449</v>
      </c>
      <c r="AV24" s="24">
        <v>1533</v>
      </c>
      <c r="AW24" s="24"/>
      <c r="AX24" s="24" t="s">
        <v>305</v>
      </c>
      <c r="AY24" s="24" t="s">
        <v>305</v>
      </c>
      <c r="AZ24" s="24" t="s">
        <v>305</v>
      </c>
      <c r="BA24" s="24" t="s">
        <v>305</v>
      </c>
      <c r="BB24" s="24">
        <v>3026</v>
      </c>
      <c r="BC24" s="24"/>
      <c r="BD24" s="24"/>
      <c r="BE24" s="24"/>
      <c r="BF24" s="24"/>
      <c r="BG24" s="80">
        <v>525</v>
      </c>
      <c r="BH24" s="334">
        <v>21926</v>
      </c>
      <c r="BI24" s="334">
        <v>19266</v>
      </c>
      <c r="BJ24" s="24"/>
      <c r="BK24" s="24"/>
      <c r="BL24" s="24"/>
      <c r="BM24" s="24"/>
      <c r="BN24" s="24"/>
      <c r="BO24" s="335">
        <v>41725</v>
      </c>
      <c r="BP24" s="176" t="e">
        <f t="shared" si="15"/>
        <v>#DIV/0!</v>
      </c>
      <c r="BQ24" s="176" t="e">
        <f t="shared" si="15"/>
        <v>#DIV/0!</v>
      </c>
      <c r="BR24" s="176" t="e">
        <f t="shared" si="15"/>
        <v>#DIV/0!</v>
      </c>
      <c r="BS24" s="176" t="e">
        <f t="shared" si="15"/>
        <v>#DIV/0!</v>
      </c>
      <c r="BT24" s="176">
        <f t="shared" si="15"/>
        <v>8.3809523809523806E-2</v>
      </c>
      <c r="BU24" s="176">
        <f t="shared" si="15"/>
        <v>6.6085925385387212E-2</v>
      </c>
      <c r="BV24" s="176">
        <f t="shared" si="15"/>
        <v>7.9570227343506703E-2</v>
      </c>
      <c r="BW24" s="176" t="e">
        <f t="shared" si="15"/>
        <v>#DIV/0!</v>
      </c>
      <c r="BX24" s="176" t="e">
        <f t="shared" si="15"/>
        <v>#VALUE!</v>
      </c>
      <c r="BY24" s="176" t="e">
        <f t="shared" si="15"/>
        <v>#VALUE!</v>
      </c>
      <c r="BZ24" s="176" t="e">
        <f t="shared" si="15"/>
        <v>#VALUE!</v>
      </c>
      <c r="CA24" s="176" t="e">
        <f t="shared" si="15"/>
        <v>#VALUE!</v>
      </c>
      <c r="CB24" s="176">
        <f t="shared" si="15"/>
        <v>7.2522468544038349E-2</v>
      </c>
      <c r="CC24" s="29">
        <v>2194</v>
      </c>
      <c r="CD24" s="29">
        <v>543</v>
      </c>
      <c r="CE24" s="29">
        <v>1481</v>
      </c>
      <c r="CF24" s="29">
        <v>1457</v>
      </c>
      <c r="CG24" s="336">
        <v>39</v>
      </c>
      <c r="CH24" s="337">
        <v>1210</v>
      </c>
      <c r="CI24" s="337">
        <v>1483</v>
      </c>
      <c r="CJ24" s="29"/>
      <c r="CK24" s="29"/>
      <c r="CL24" s="29"/>
      <c r="CM24" s="29"/>
      <c r="CN24" s="29"/>
      <c r="CO24" s="338">
        <v>2733</v>
      </c>
      <c r="CP24" s="29"/>
      <c r="CQ24" s="29"/>
      <c r="CR24" s="29"/>
      <c r="CS24" s="29"/>
      <c r="CT24" s="339">
        <v>473</v>
      </c>
      <c r="CU24" s="340">
        <v>20162</v>
      </c>
      <c r="CV24" s="340">
        <v>18769</v>
      </c>
      <c r="CW24" s="29"/>
      <c r="CX24" s="29"/>
      <c r="CY24" s="29"/>
      <c r="CZ24" s="29"/>
      <c r="DA24" s="29"/>
      <c r="DB24" s="338">
        <v>39407</v>
      </c>
      <c r="DC24" s="184" t="e">
        <f t="shared" ref="DC24:DJ24" si="24">CC24/CP24</f>
        <v>#DIV/0!</v>
      </c>
      <c r="DD24" s="184" t="e">
        <f t="shared" si="24"/>
        <v>#DIV/0!</v>
      </c>
      <c r="DE24" s="184" t="e">
        <f t="shared" si="24"/>
        <v>#DIV/0!</v>
      </c>
      <c r="DF24" s="184" t="e">
        <f t="shared" si="24"/>
        <v>#DIV/0!</v>
      </c>
      <c r="DG24" s="184">
        <f t="shared" si="24"/>
        <v>8.2452431289640596E-2</v>
      </c>
      <c r="DH24" s="184">
        <f t="shared" si="24"/>
        <v>6.001388751115961E-2</v>
      </c>
      <c r="DI24" s="184">
        <f t="shared" si="24"/>
        <v>7.9013266556556022E-2</v>
      </c>
      <c r="DJ24" s="184" t="e">
        <f t="shared" si="24"/>
        <v>#DIV/0!</v>
      </c>
      <c r="DK24" s="184" t="e">
        <f t="shared" si="21"/>
        <v>#DIV/0!</v>
      </c>
      <c r="DL24" s="184" t="e">
        <f t="shared" si="21"/>
        <v>#DIV/0!</v>
      </c>
      <c r="DM24" s="184" t="e">
        <f t="shared" si="21"/>
        <v>#DIV/0!</v>
      </c>
      <c r="DN24" s="184" t="e">
        <f t="shared" si="21"/>
        <v>#DIV/0!</v>
      </c>
      <c r="DO24" s="184">
        <f t="shared" si="21"/>
        <v>6.9353160605983705E-2</v>
      </c>
      <c r="DP24" s="32">
        <v>2362</v>
      </c>
      <c r="DQ24" s="32">
        <v>694</v>
      </c>
      <c r="DR24" s="32">
        <v>1626</v>
      </c>
      <c r="DS24" s="32">
        <v>1651</v>
      </c>
      <c r="DT24" s="32">
        <v>528</v>
      </c>
      <c r="DU24" s="32">
        <v>20444</v>
      </c>
      <c r="DV24" s="32">
        <v>19806</v>
      </c>
      <c r="DW24" s="32"/>
      <c r="DX24" s="32" t="s">
        <v>305</v>
      </c>
      <c r="DY24" s="32" t="s">
        <v>305</v>
      </c>
      <c r="DZ24" s="32" t="s">
        <v>305</v>
      </c>
      <c r="EA24" s="32" t="s">
        <v>305</v>
      </c>
      <c r="EB24" s="32">
        <v>40784</v>
      </c>
      <c r="EC24" s="32"/>
      <c r="ED24" s="32"/>
      <c r="EE24" s="32"/>
      <c r="EF24" s="32"/>
      <c r="EG24" s="341">
        <v>50</v>
      </c>
      <c r="EH24" s="342">
        <v>1404</v>
      </c>
      <c r="EI24" s="342">
        <v>1594</v>
      </c>
      <c r="EJ24" s="32"/>
      <c r="EK24" s="32"/>
      <c r="EL24" s="32"/>
      <c r="EM24" s="32"/>
      <c r="EN24" s="32"/>
      <c r="EO24" s="343">
        <v>2866</v>
      </c>
      <c r="EP24" s="188" t="e">
        <f t="shared" ref="EP24:FB24" si="25">DP24/EC24</f>
        <v>#DIV/0!</v>
      </c>
      <c r="EQ24" s="188" t="e">
        <f t="shared" si="25"/>
        <v>#DIV/0!</v>
      </c>
      <c r="ER24" s="188" t="e">
        <f t="shared" si="25"/>
        <v>#DIV/0!</v>
      </c>
      <c r="ES24" s="188" t="e">
        <f t="shared" si="25"/>
        <v>#DIV/0!</v>
      </c>
      <c r="ET24" s="188">
        <f t="shared" si="25"/>
        <v>10.56</v>
      </c>
      <c r="EU24" s="188">
        <f t="shared" si="25"/>
        <v>14.561253561253562</v>
      </c>
      <c r="EV24" s="188">
        <f t="shared" si="25"/>
        <v>12.42534504391468</v>
      </c>
      <c r="EW24" s="188" t="e">
        <f t="shared" si="25"/>
        <v>#DIV/0!</v>
      </c>
      <c r="EX24" s="188" t="e">
        <f t="shared" si="25"/>
        <v>#VALUE!</v>
      </c>
      <c r="EY24" s="188" t="e">
        <f t="shared" si="25"/>
        <v>#VALUE!</v>
      </c>
      <c r="EZ24" s="188" t="e">
        <f t="shared" si="25"/>
        <v>#VALUE!</v>
      </c>
      <c r="FA24" s="188" t="e">
        <f t="shared" si="25"/>
        <v>#VALUE!</v>
      </c>
      <c r="FB24" s="188">
        <f t="shared" si="25"/>
        <v>14.230286113049546</v>
      </c>
    </row>
    <row r="25" spans="1:158" ht="22.5">
      <c r="A25" s="476" t="s">
        <v>68</v>
      </c>
      <c r="B25" s="47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195" t="e">
        <f t="shared" ref="AC25:AK25" si="26">C25/P25</f>
        <v>#DIV/0!</v>
      </c>
      <c r="AD25" s="195" t="e">
        <f t="shared" si="26"/>
        <v>#DIV/0!</v>
      </c>
      <c r="AE25" s="195" t="e">
        <f t="shared" si="26"/>
        <v>#DIV/0!</v>
      </c>
      <c r="AF25" s="195" t="e">
        <f t="shared" si="26"/>
        <v>#DIV/0!</v>
      </c>
      <c r="AG25" s="195" t="e">
        <f t="shared" si="26"/>
        <v>#DIV/0!</v>
      </c>
      <c r="AH25" s="195" t="e">
        <f t="shared" si="26"/>
        <v>#DIV/0!</v>
      </c>
      <c r="AI25" s="195" t="e">
        <f t="shared" si="26"/>
        <v>#DIV/0!</v>
      </c>
      <c r="AJ25" s="195" t="e">
        <f t="shared" si="26"/>
        <v>#DIV/0!</v>
      </c>
      <c r="AK25" s="195" t="e">
        <f t="shared" si="26"/>
        <v>#DIV/0!</v>
      </c>
      <c r="AL25" s="195" t="e">
        <f t="shared" si="18"/>
        <v>#DIV/0!</v>
      </c>
      <c r="AM25" s="195" t="e">
        <f t="shared" si="18"/>
        <v>#DIV/0!</v>
      </c>
      <c r="AN25" s="195" t="e">
        <f t="shared" si="18"/>
        <v>#DIV/0!</v>
      </c>
      <c r="AO25" s="195" t="e">
        <f t="shared" si="18"/>
        <v>#DIV/0!</v>
      </c>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195" t="e">
        <f t="shared" si="15"/>
        <v>#DIV/0!</v>
      </c>
      <c r="BQ25" s="195" t="e">
        <f t="shared" si="15"/>
        <v>#DIV/0!</v>
      </c>
      <c r="BR25" s="195" t="e">
        <f t="shared" si="15"/>
        <v>#DIV/0!</v>
      </c>
      <c r="BS25" s="195" t="e">
        <f t="shared" si="15"/>
        <v>#DIV/0!</v>
      </c>
      <c r="BT25" s="195" t="e">
        <f t="shared" si="15"/>
        <v>#DIV/0!</v>
      </c>
      <c r="BU25" s="195" t="e">
        <f t="shared" si="15"/>
        <v>#DIV/0!</v>
      </c>
      <c r="BV25" s="195" t="e">
        <f t="shared" si="15"/>
        <v>#DIV/0!</v>
      </c>
      <c r="BW25" s="195" t="e">
        <f t="shared" si="15"/>
        <v>#DIV/0!</v>
      </c>
      <c r="BX25" s="195" t="e">
        <f t="shared" si="15"/>
        <v>#DIV/0!</v>
      </c>
      <c r="BY25" s="195" t="e">
        <f t="shared" si="15"/>
        <v>#DIV/0!</v>
      </c>
      <c r="BZ25" s="195" t="e">
        <f t="shared" si="15"/>
        <v>#DIV/0!</v>
      </c>
      <c r="CA25" s="195" t="e">
        <f t="shared" si="15"/>
        <v>#DIV/0!</v>
      </c>
      <c r="CB25" s="195" t="e">
        <f t="shared" si="15"/>
        <v>#DIV/0!</v>
      </c>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195" t="e">
        <f t="shared" ref="DC25:DJ25" si="27">CC25/CP25</f>
        <v>#DIV/0!</v>
      </c>
      <c r="DD25" s="195" t="e">
        <f t="shared" si="27"/>
        <v>#DIV/0!</v>
      </c>
      <c r="DE25" s="195" t="e">
        <f t="shared" si="27"/>
        <v>#DIV/0!</v>
      </c>
      <c r="DF25" s="195" t="e">
        <f t="shared" si="27"/>
        <v>#DIV/0!</v>
      </c>
      <c r="DG25" s="195" t="e">
        <f t="shared" si="27"/>
        <v>#DIV/0!</v>
      </c>
      <c r="DH25" s="195" t="e">
        <f t="shared" si="27"/>
        <v>#DIV/0!</v>
      </c>
      <c r="DI25" s="195" t="e">
        <f t="shared" si="27"/>
        <v>#DIV/0!</v>
      </c>
      <c r="DJ25" s="195" t="e">
        <f t="shared" si="27"/>
        <v>#DIV/0!</v>
      </c>
      <c r="DK25" s="195" t="e">
        <f t="shared" si="21"/>
        <v>#DIV/0!</v>
      </c>
      <c r="DL25" s="195" t="e">
        <f t="shared" si="21"/>
        <v>#DIV/0!</v>
      </c>
      <c r="DM25" s="195" t="e">
        <f t="shared" si="21"/>
        <v>#DIV/0!</v>
      </c>
      <c r="DN25" s="195" t="e">
        <f t="shared" si="21"/>
        <v>#DIV/0!</v>
      </c>
      <c r="DO25" s="195" t="e">
        <f t="shared" si="21"/>
        <v>#DIV/0!</v>
      </c>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195"/>
      <c r="EQ25" s="195"/>
      <c r="ER25" s="195"/>
      <c r="ES25" s="195"/>
      <c r="ET25" s="195"/>
      <c r="EU25" s="195"/>
      <c r="EV25" s="195"/>
      <c r="EW25" s="195"/>
      <c r="EX25" s="195"/>
      <c r="EY25" s="195"/>
      <c r="EZ25" s="195"/>
      <c r="FA25" s="195"/>
      <c r="FB25" s="195"/>
    </row>
    <row r="26" spans="1:158">
      <c r="A26" s="73"/>
      <c r="B26" s="73"/>
    </row>
    <row r="27" spans="1:158">
      <c r="A27" s="73"/>
      <c r="B27" s="73"/>
    </row>
    <row r="28" spans="1:158">
      <c r="A28" s="73"/>
      <c r="B28" s="73"/>
    </row>
    <row r="29" spans="1:158">
      <c r="A29" s="73"/>
      <c r="B29" s="73"/>
    </row>
    <row r="30" spans="1:158">
      <c r="A30" s="73"/>
      <c r="B30" s="73"/>
    </row>
    <row r="31" spans="1:158">
      <c r="A31" s="73"/>
      <c r="B31" s="73"/>
    </row>
    <row r="32" spans="1:158">
      <c r="A32" s="73"/>
      <c r="B32" s="73"/>
    </row>
    <row r="33" spans="1:2">
      <c r="A33" s="73"/>
      <c r="B33" s="73"/>
    </row>
    <row r="34" spans="1:2">
      <c r="A34" s="73"/>
      <c r="B34" s="73"/>
    </row>
    <row r="35" spans="1:2">
      <c r="A35" s="73"/>
      <c r="B35" s="73"/>
    </row>
    <row r="36" spans="1:2">
      <c r="A36" s="73"/>
      <c r="B36" s="73"/>
    </row>
    <row r="37" spans="1:2">
      <c r="A37" s="73"/>
      <c r="B37" s="73"/>
    </row>
    <row r="38" spans="1:2">
      <c r="A38" s="73"/>
      <c r="B38" s="73"/>
    </row>
    <row r="39" spans="1:2">
      <c r="A39" s="73"/>
      <c r="B39" s="73"/>
    </row>
    <row r="40" spans="1:2">
      <c r="A40" s="73"/>
      <c r="B40" s="73"/>
    </row>
    <row r="41" spans="1:2">
      <c r="A41" s="73"/>
      <c r="B41" s="73"/>
    </row>
    <row r="42" spans="1:2">
      <c r="A42" s="73"/>
      <c r="B42" s="73"/>
    </row>
    <row r="43" spans="1:2">
      <c r="A43" s="73"/>
      <c r="B43" s="73"/>
    </row>
    <row r="44" spans="1:2">
      <c r="A44" s="73"/>
      <c r="B44" s="73"/>
    </row>
    <row r="45" spans="1:2">
      <c r="A45" s="73"/>
      <c r="B45" s="73"/>
    </row>
    <row r="46" spans="1:2">
      <c r="A46" s="73"/>
      <c r="B46" s="73"/>
    </row>
    <row r="47" spans="1:2">
      <c r="A47" s="73"/>
      <c r="B47" s="73"/>
    </row>
    <row r="48" spans="1:2">
      <c r="A48" s="73"/>
      <c r="B48" s="73"/>
    </row>
    <row r="49" spans="1:2">
      <c r="A49" s="73"/>
      <c r="B49" s="73"/>
    </row>
    <row r="50" spans="1:2">
      <c r="A50" s="73"/>
      <c r="B50" s="73"/>
    </row>
    <row r="51" spans="1:2">
      <c r="A51" s="73"/>
      <c r="B51" s="73"/>
    </row>
    <row r="52" spans="1:2">
      <c r="A52" s="73"/>
      <c r="B52" s="73"/>
    </row>
    <row r="53" spans="1:2">
      <c r="A53" s="73"/>
      <c r="B53" s="73"/>
    </row>
    <row r="54" spans="1:2">
      <c r="A54" s="73"/>
      <c r="B54" s="73"/>
    </row>
    <row r="55" spans="1:2">
      <c r="A55" s="73"/>
      <c r="B55" s="73"/>
    </row>
    <row r="56" spans="1:2">
      <c r="A56" s="73"/>
      <c r="B56" s="73"/>
    </row>
    <row r="57" spans="1:2">
      <c r="A57" s="73"/>
      <c r="B57" s="73"/>
    </row>
    <row r="58" spans="1:2">
      <c r="A58" s="73"/>
      <c r="B58" s="73"/>
    </row>
    <row r="59" spans="1:2">
      <c r="A59" s="73"/>
      <c r="B59" s="73"/>
    </row>
    <row r="60" spans="1:2">
      <c r="A60" s="73"/>
      <c r="B60" s="73"/>
    </row>
    <row r="61" spans="1:2">
      <c r="A61" s="73"/>
      <c r="B61" s="73"/>
    </row>
    <row r="62" spans="1:2">
      <c r="A62" s="73"/>
      <c r="B62" s="73"/>
    </row>
    <row r="63" spans="1:2">
      <c r="A63" s="73"/>
      <c r="B63" s="73"/>
    </row>
    <row r="64" spans="1:2">
      <c r="A64" s="73"/>
      <c r="B64" s="73"/>
    </row>
    <row r="65" spans="1:2">
      <c r="A65" s="73"/>
      <c r="B65" s="73"/>
    </row>
    <row r="66" spans="1:2">
      <c r="A66" s="73"/>
      <c r="B66" s="73"/>
    </row>
    <row r="67" spans="1:2">
      <c r="A67" s="73"/>
      <c r="B67" s="73"/>
    </row>
    <row r="68" spans="1:2">
      <c r="A68" s="73"/>
      <c r="B68" s="73"/>
    </row>
    <row r="69" spans="1:2">
      <c r="A69" s="73"/>
      <c r="B69" s="73"/>
    </row>
    <row r="70" spans="1:2">
      <c r="A70" s="73"/>
      <c r="B70" s="73"/>
    </row>
    <row r="71" spans="1:2">
      <c r="A71" s="73"/>
      <c r="B71" s="73"/>
    </row>
    <row r="72" spans="1:2">
      <c r="A72" s="73"/>
      <c r="B72" s="73"/>
    </row>
    <row r="73" spans="1:2">
      <c r="A73" s="73"/>
      <c r="B73" s="73"/>
    </row>
    <row r="74" spans="1:2">
      <c r="A74" s="73"/>
      <c r="B74" s="73"/>
    </row>
  </sheetData>
  <mergeCells count="57">
    <mergeCell ref="EX2:FA2"/>
    <mergeCell ref="FB2:FB3"/>
    <mergeCell ref="A23:B23"/>
    <mergeCell ref="A24:B24"/>
    <mergeCell ref="A25:B25"/>
    <mergeCell ref="EC2:EF2"/>
    <mergeCell ref="EG2:EJ2"/>
    <mergeCell ref="EK2:EN2"/>
    <mergeCell ref="EO2:EO3"/>
    <mergeCell ref="EP2:ES2"/>
    <mergeCell ref="ET2:EW2"/>
    <mergeCell ref="DK2:DN2"/>
    <mergeCell ref="DO2:DO3"/>
    <mergeCell ref="DP2:DS2"/>
    <mergeCell ref="DT2:DW2"/>
    <mergeCell ref="DX2:EA2"/>
    <mergeCell ref="EB2:EB3"/>
    <mergeCell ref="CP2:CS2"/>
    <mergeCell ref="CT2:CW2"/>
    <mergeCell ref="CX2:DA2"/>
    <mergeCell ref="DB2:DB3"/>
    <mergeCell ref="DC2:DF2"/>
    <mergeCell ref="DG2:DJ2"/>
    <mergeCell ref="AX2:BA2"/>
    <mergeCell ref="CO2:CO3"/>
    <mergeCell ref="BC2:BF2"/>
    <mergeCell ref="BG2:BJ2"/>
    <mergeCell ref="BK2:BN2"/>
    <mergeCell ref="BO2:BO3"/>
    <mergeCell ref="BP2:BS2"/>
    <mergeCell ref="BT2:BW2"/>
    <mergeCell ref="BX2:CA2"/>
    <mergeCell ref="CB2:CB3"/>
    <mergeCell ref="CC2:CF2"/>
    <mergeCell ref="CG2:CJ2"/>
    <mergeCell ref="CK2:CN2"/>
    <mergeCell ref="AG2:AJ2"/>
    <mergeCell ref="AK2:AN2"/>
    <mergeCell ref="AO2:AO3"/>
    <mergeCell ref="AP2:AS2"/>
    <mergeCell ref="AT2:AW2"/>
    <mergeCell ref="C1:AO1"/>
    <mergeCell ref="AP1:CB1"/>
    <mergeCell ref="CC1:DO1"/>
    <mergeCell ref="DP1:FB1"/>
    <mergeCell ref="A2:A3"/>
    <mergeCell ref="B2:B3"/>
    <mergeCell ref="C2:F2"/>
    <mergeCell ref="G2:J2"/>
    <mergeCell ref="K2:N2"/>
    <mergeCell ref="O2:O3"/>
    <mergeCell ref="BB2:BB3"/>
    <mergeCell ref="P2:S2"/>
    <mergeCell ref="T2:W2"/>
    <mergeCell ref="X2:AA2"/>
    <mergeCell ref="AB2:AB3"/>
    <mergeCell ref="AC2:A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3:F14"/>
  <sheetViews>
    <sheetView rightToLeft="1" workbookViewId="0">
      <selection activeCell="H19" sqref="H19"/>
    </sheetView>
  </sheetViews>
  <sheetFormatPr defaultRowHeight="15.75"/>
  <cols>
    <col min="3" max="3" width="49.625" customWidth="1"/>
  </cols>
  <sheetData>
    <row r="3" spans="3:6" ht="42" customHeight="1">
      <c r="C3" s="344" t="s">
        <v>293</v>
      </c>
      <c r="D3" s="344"/>
      <c r="E3" s="231"/>
      <c r="F3" s="231"/>
    </row>
    <row r="4" spans="3:6" ht="16.5" thickBot="1"/>
    <row r="5" spans="3:6" ht="21.75" thickBot="1">
      <c r="C5" s="170" t="s">
        <v>191</v>
      </c>
      <c r="D5" s="168" t="s">
        <v>190</v>
      </c>
    </row>
    <row r="6" spans="3:6" ht="23.25" thickBot="1">
      <c r="C6" s="171" t="s">
        <v>192</v>
      </c>
      <c r="D6" s="169">
        <v>3</v>
      </c>
    </row>
    <row r="7" spans="3:6" ht="23.25" thickBot="1">
      <c r="C7" s="171" t="s">
        <v>193</v>
      </c>
      <c r="D7" s="169">
        <v>6</v>
      </c>
    </row>
    <row r="8" spans="3:6" ht="23.25" thickBot="1">
      <c r="C8" s="171" t="s">
        <v>194</v>
      </c>
      <c r="D8" s="169">
        <v>26</v>
      </c>
    </row>
    <row r="9" spans="3:6" ht="23.25" thickBot="1">
      <c r="C9" s="171" t="s">
        <v>195</v>
      </c>
      <c r="D9" s="169">
        <v>19</v>
      </c>
    </row>
    <row r="10" spans="3:6" ht="23.25" thickBot="1">
      <c r="C10" s="171" t="s">
        <v>196</v>
      </c>
      <c r="D10" s="169">
        <v>40</v>
      </c>
    </row>
    <row r="11" spans="3:6" ht="23.25" thickBot="1">
      <c r="C11" s="171" t="s">
        <v>197</v>
      </c>
      <c r="D11" s="169">
        <v>12</v>
      </c>
    </row>
    <row r="12" spans="3:6" ht="23.25" thickBot="1">
      <c r="C12" s="171" t="s">
        <v>198</v>
      </c>
      <c r="D12" s="169">
        <v>1</v>
      </c>
    </row>
    <row r="13" spans="3:6" ht="23.25" thickBot="1">
      <c r="C13" s="171" t="s">
        <v>199</v>
      </c>
      <c r="D13" s="169">
        <v>474</v>
      </c>
    </row>
    <row r="14" spans="3:6" ht="23.25" thickBot="1">
      <c r="C14" s="171" t="s">
        <v>200</v>
      </c>
      <c r="D14" s="169">
        <v>567</v>
      </c>
      <c r="E14" s="232"/>
    </row>
  </sheetData>
  <mergeCells count="1">
    <mergeCell ref="C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D2:G23"/>
  <sheetViews>
    <sheetView rightToLeft="1" workbookViewId="0">
      <selection activeCell="F25" sqref="F25"/>
    </sheetView>
  </sheetViews>
  <sheetFormatPr defaultRowHeight="15.75"/>
  <cols>
    <col min="4" max="4" width="38.25" customWidth="1"/>
    <col min="5" max="5" width="16.25" customWidth="1"/>
  </cols>
  <sheetData>
    <row r="2" spans="4:7" ht="25.5" customHeight="1">
      <c r="D2" s="345" t="s">
        <v>297</v>
      </c>
      <c r="E2" s="345"/>
      <c r="F2" s="345"/>
      <c r="G2" s="345"/>
    </row>
    <row r="3" spans="4:7" ht="16.5" customHeight="1" thickBot="1">
      <c r="D3" s="346"/>
      <c r="E3" s="346"/>
      <c r="F3" s="346"/>
      <c r="G3" s="346"/>
    </row>
    <row r="4" spans="4:7" ht="48.75" customHeight="1" thickBot="1">
      <c r="D4" s="174" t="s">
        <v>191</v>
      </c>
      <c r="E4" s="172" t="s">
        <v>294</v>
      </c>
      <c r="F4" s="172" t="s">
        <v>295</v>
      </c>
      <c r="G4" s="233" t="s">
        <v>296</v>
      </c>
    </row>
    <row r="5" spans="4:7" ht="23.25" thickBot="1">
      <c r="D5" s="175" t="s">
        <v>201</v>
      </c>
      <c r="E5" s="173">
        <v>37</v>
      </c>
      <c r="F5" s="173">
        <v>140</v>
      </c>
      <c r="G5" s="234">
        <f>SUM(E5:F5)</f>
        <v>177</v>
      </c>
    </row>
    <row r="6" spans="4:7" ht="23.25" thickBot="1">
      <c r="D6" s="175" t="s">
        <v>202</v>
      </c>
      <c r="E6" s="173">
        <v>25</v>
      </c>
      <c r="F6" s="173">
        <v>120</v>
      </c>
      <c r="G6" s="234">
        <f t="shared" ref="G6:G23" si="0">SUM(E6:F6)</f>
        <v>145</v>
      </c>
    </row>
    <row r="7" spans="4:7" ht="23.25" thickBot="1">
      <c r="D7" s="175" t="s">
        <v>219</v>
      </c>
      <c r="E7" s="173">
        <v>24</v>
      </c>
      <c r="F7" s="173">
        <v>0</v>
      </c>
      <c r="G7" s="234">
        <f t="shared" si="0"/>
        <v>24</v>
      </c>
    </row>
    <row r="8" spans="4:7" ht="23.25" thickBot="1">
      <c r="D8" s="175" t="s">
        <v>214</v>
      </c>
      <c r="E8" s="173">
        <v>88</v>
      </c>
      <c r="F8" s="173">
        <v>50</v>
      </c>
      <c r="G8" s="234">
        <f t="shared" si="0"/>
        <v>138</v>
      </c>
    </row>
    <row r="9" spans="4:7" ht="23.25" thickBot="1">
      <c r="D9" s="175" t="s">
        <v>215</v>
      </c>
      <c r="E9" s="173">
        <v>58</v>
      </c>
      <c r="F9" s="173">
        <v>0</v>
      </c>
      <c r="G9" s="234">
        <f t="shared" si="0"/>
        <v>58</v>
      </c>
    </row>
    <row r="10" spans="4:7" ht="23.25" thickBot="1">
      <c r="D10" s="175" t="s">
        <v>216</v>
      </c>
      <c r="E10" s="173">
        <f>25+18</f>
        <v>43</v>
      </c>
      <c r="F10" s="173">
        <v>0</v>
      </c>
      <c r="G10" s="234">
        <f t="shared" si="0"/>
        <v>43</v>
      </c>
    </row>
    <row r="11" spans="4:7" ht="23.25" thickBot="1">
      <c r="D11" s="175" t="s">
        <v>217</v>
      </c>
      <c r="E11" s="173">
        <v>11</v>
      </c>
      <c r="F11" s="173">
        <v>0</v>
      </c>
      <c r="G11" s="234">
        <f t="shared" si="0"/>
        <v>11</v>
      </c>
    </row>
    <row r="12" spans="4:7" ht="23.25" thickBot="1">
      <c r="D12" s="175" t="s">
        <v>218</v>
      </c>
      <c r="E12" s="173">
        <v>20</v>
      </c>
      <c r="F12" s="173">
        <v>0</v>
      </c>
      <c r="G12" s="234">
        <f t="shared" si="0"/>
        <v>20</v>
      </c>
    </row>
    <row r="13" spans="4:7" ht="23.25" thickBot="1">
      <c r="D13" s="175" t="s">
        <v>203</v>
      </c>
      <c r="E13" s="173">
        <v>3</v>
      </c>
      <c r="F13" s="173">
        <v>72</v>
      </c>
      <c r="G13" s="234">
        <f t="shared" si="0"/>
        <v>75</v>
      </c>
    </row>
    <row r="14" spans="4:7" ht="23.25" thickBot="1">
      <c r="D14" s="175" t="s">
        <v>204</v>
      </c>
      <c r="E14" s="173">
        <v>0</v>
      </c>
      <c r="F14" s="173">
        <v>2</v>
      </c>
      <c r="G14" s="234">
        <f t="shared" si="0"/>
        <v>2</v>
      </c>
    </row>
    <row r="15" spans="4:7" ht="23.25" thickBot="1">
      <c r="D15" s="175" t="s">
        <v>205</v>
      </c>
      <c r="E15" s="173">
        <v>0</v>
      </c>
      <c r="F15" s="173">
        <v>16</v>
      </c>
      <c r="G15" s="234">
        <f t="shared" si="0"/>
        <v>16</v>
      </c>
    </row>
    <row r="16" spans="4:7" ht="23.25" thickBot="1">
      <c r="D16" s="175" t="s">
        <v>206</v>
      </c>
      <c r="E16" s="173">
        <v>0</v>
      </c>
      <c r="F16" s="173">
        <v>1</v>
      </c>
      <c r="G16" s="234">
        <f t="shared" si="0"/>
        <v>1</v>
      </c>
    </row>
    <row r="17" spans="4:7" ht="23.25" thickBot="1">
      <c r="D17" s="175" t="s">
        <v>207</v>
      </c>
      <c r="E17" s="235">
        <v>2</v>
      </c>
      <c r="F17" s="173">
        <v>4</v>
      </c>
      <c r="G17" s="234">
        <f t="shared" si="0"/>
        <v>6</v>
      </c>
    </row>
    <row r="18" spans="4:7" ht="23.25" thickBot="1">
      <c r="D18" s="175" t="s">
        <v>208</v>
      </c>
      <c r="E18" s="173">
        <v>2</v>
      </c>
      <c r="F18" s="173">
        <v>23</v>
      </c>
      <c r="G18" s="234">
        <f t="shared" si="0"/>
        <v>25</v>
      </c>
    </row>
    <row r="19" spans="4:7" ht="23.25" thickBot="1">
      <c r="D19" s="175" t="s">
        <v>209</v>
      </c>
      <c r="E19" s="173">
        <v>6</v>
      </c>
      <c r="F19" s="173">
        <v>16</v>
      </c>
      <c r="G19" s="234">
        <f t="shared" si="0"/>
        <v>22</v>
      </c>
    </row>
    <row r="20" spans="4:7" ht="23.25" thickBot="1">
      <c r="D20" s="175" t="s">
        <v>210</v>
      </c>
      <c r="E20" s="173">
        <v>0</v>
      </c>
      <c r="F20" s="173">
        <v>12</v>
      </c>
      <c r="G20" s="234">
        <f t="shared" si="0"/>
        <v>12</v>
      </c>
    </row>
    <row r="21" spans="4:7" ht="23.25" thickBot="1">
      <c r="D21" s="175" t="s">
        <v>211</v>
      </c>
      <c r="E21" s="173">
        <v>0</v>
      </c>
      <c r="F21" s="173">
        <v>2</v>
      </c>
      <c r="G21" s="234">
        <f t="shared" si="0"/>
        <v>2</v>
      </c>
    </row>
    <row r="22" spans="4:7" ht="23.25" thickBot="1">
      <c r="D22" s="175" t="s">
        <v>212</v>
      </c>
      <c r="E22" s="173">
        <v>0</v>
      </c>
      <c r="F22" s="173">
        <v>2</v>
      </c>
      <c r="G22" s="234">
        <f t="shared" si="0"/>
        <v>2</v>
      </c>
    </row>
    <row r="23" spans="4:7" ht="23.25" thickBot="1">
      <c r="D23" s="175" t="s">
        <v>213</v>
      </c>
      <c r="E23" s="173">
        <v>0</v>
      </c>
      <c r="F23" s="173">
        <v>14</v>
      </c>
      <c r="G23" s="234">
        <f t="shared" si="0"/>
        <v>14</v>
      </c>
    </row>
  </sheetData>
  <mergeCells count="1">
    <mergeCell ref="D2:G3"/>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3"/>
  <sheetViews>
    <sheetView rightToLeft="1" topLeftCell="A5" workbookViewId="0">
      <selection activeCell="C5" sqref="C5"/>
    </sheetView>
  </sheetViews>
  <sheetFormatPr defaultRowHeight="15.75"/>
  <cols>
    <col min="2" max="2" width="36.5" customWidth="1"/>
    <col min="3" max="3" width="37.5" customWidth="1"/>
    <col min="4" max="4" width="49.875" customWidth="1"/>
  </cols>
  <sheetData>
    <row r="1" spans="1:4" ht="21">
      <c r="A1" s="40" t="s">
        <v>69</v>
      </c>
      <c r="B1" s="40" t="s">
        <v>0</v>
      </c>
      <c r="C1" s="40" t="s">
        <v>1</v>
      </c>
      <c r="D1" s="1" t="s">
        <v>2</v>
      </c>
    </row>
    <row r="2" spans="1:4" ht="37.5">
      <c r="A2" s="2">
        <v>1</v>
      </c>
      <c r="B2" s="2" t="s">
        <v>3</v>
      </c>
      <c r="C2" s="2" t="s">
        <v>4</v>
      </c>
      <c r="D2" s="2" t="s">
        <v>79</v>
      </c>
    </row>
    <row r="3" spans="1:4" ht="37.5">
      <c r="A3" s="2">
        <v>2</v>
      </c>
      <c r="B3" s="63" t="s">
        <v>5</v>
      </c>
      <c r="C3" s="2" t="s">
        <v>6</v>
      </c>
      <c r="D3" s="3" t="s">
        <v>7</v>
      </c>
    </row>
    <row r="4" spans="1:4" ht="37.5">
      <c r="A4" s="2">
        <v>3</v>
      </c>
      <c r="B4" s="2" t="s">
        <v>8</v>
      </c>
      <c r="C4" s="3" t="s">
        <v>9</v>
      </c>
      <c r="D4" s="3" t="s">
        <v>10</v>
      </c>
    </row>
    <row r="5" spans="1:4" ht="75">
      <c r="A5" s="2">
        <v>4</v>
      </c>
      <c r="B5" s="2" t="s">
        <v>11</v>
      </c>
      <c r="C5" s="2" t="s">
        <v>12</v>
      </c>
      <c r="D5" s="2" t="s">
        <v>13</v>
      </c>
    </row>
    <row r="6" spans="1:4" ht="37.5">
      <c r="A6" s="2">
        <v>5</v>
      </c>
      <c r="B6" s="2" t="s">
        <v>14</v>
      </c>
      <c r="C6" s="2" t="s">
        <v>15</v>
      </c>
      <c r="D6" s="2" t="s">
        <v>16</v>
      </c>
    </row>
    <row r="7" spans="1:4" ht="18.75">
      <c r="A7" s="2">
        <v>6</v>
      </c>
      <c r="B7" s="2" t="s">
        <v>17</v>
      </c>
      <c r="C7" s="2" t="s">
        <v>18</v>
      </c>
      <c r="D7" s="2" t="s">
        <v>181</v>
      </c>
    </row>
    <row r="8" spans="1:4" ht="18.75">
      <c r="A8" s="2">
        <v>7</v>
      </c>
      <c r="B8" s="2" t="s">
        <v>19</v>
      </c>
      <c r="C8" s="2" t="s">
        <v>20</v>
      </c>
      <c r="D8" s="2" t="s">
        <v>182</v>
      </c>
    </row>
    <row r="9" spans="1:4" ht="18.75">
      <c r="A9" s="2">
        <v>8</v>
      </c>
      <c r="B9" s="2" t="s">
        <v>21</v>
      </c>
      <c r="C9" s="2" t="s">
        <v>22</v>
      </c>
      <c r="D9" s="2" t="s">
        <v>183</v>
      </c>
    </row>
    <row r="10" spans="1:4" ht="18.75">
      <c r="A10" s="2">
        <v>9</v>
      </c>
      <c r="B10" s="2" t="s">
        <v>23</v>
      </c>
      <c r="C10" s="2" t="s">
        <v>24</v>
      </c>
      <c r="D10" s="3" t="s">
        <v>184</v>
      </c>
    </row>
    <row r="11" spans="1:4" ht="37.5">
      <c r="A11" s="2">
        <v>10</v>
      </c>
      <c r="B11" s="2" t="s">
        <v>25</v>
      </c>
      <c r="C11" s="3" t="s">
        <v>26</v>
      </c>
      <c r="D11" s="3" t="s">
        <v>27</v>
      </c>
    </row>
    <row r="12" spans="1:4" ht="37.5">
      <c r="A12" s="2">
        <v>11</v>
      </c>
      <c r="B12" s="2" t="s">
        <v>28</v>
      </c>
      <c r="C12" s="2" t="s">
        <v>29</v>
      </c>
      <c r="D12" s="2" t="s">
        <v>30</v>
      </c>
    </row>
    <row r="13" spans="1:4" ht="37.5">
      <c r="A13" s="2">
        <v>12</v>
      </c>
      <c r="B13" s="2" t="s">
        <v>31</v>
      </c>
      <c r="C13" s="2" t="s">
        <v>32</v>
      </c>
      <c r="D13" s="2"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GX27"/>
  <sheetViews>
    <sheetView rightToLeft="1" workbookViewId="0">
      <pane xSplit="11" ySplit="7" topLeftCell="EU23" activePane="bottomRight" state="frozen"/>
      <selection pane="topRight" activeCell="L1" sqref="L1"/>
      <selection pane="bottomLeft" activeCell="A8" sqref="A8"/>
      <selection pane="bottomRight" activeCell="AP25" sqref="AP25"/>
    </sheetView>
  </sheetViews>
  <sheetFormatPr defaultRowHeight="15.75"/>
  <cols>
    <col min="3" max="3" width="28.875" customWidth="1"/>
    <col min="15" max="15" width="5.5" customWidth="1"/>
    <col min="40" max="40" width="8.625" customWidth="1"/>
    <col min="41" max="41" width="7.5" customWidth="1"/>
  </cols>
  <sheetData>
    <row r="2" spans="2:159" ht="28.5">
      <c r="B2" s="347" t="s">
        <v>69</v>
      </c>
      <c r="C2" s="192" t="s">
        <v>33</v>
      </c>
      <c r="D2" s="350">
        <v>1397</v>
      </c>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2"/>
      <c r="AQ2" s="353">
        <v>1398</v>
      </c>
      <c r="AR2" s="354"/>
      <c r="AS2" s="354"/>
      <c r="AT2" s="354"/>
      <c r="AU2" s="354"/>
      <c r="AV2" s="354"/>
      <c r="AW2" s="354"/>
      <c r="AX2" s="354"/>
      <c r="AY2" s="354"/>
      <c r="AZ2" s="354"/>
      <c r="BA2" s="354"/>
      <c r="BB2" s="354"/>
      <c r="BC2" s="354"/>
      <c r="BD2" s="354"/>
      <c r="BE2" s="354"/>
      <c r="BF2" s="354"/>
      <c r="BG2" s="354"/>
      <c r="BH2" s="354"/>
      <c r="BI2" s="354"/>
      <c r="BJ2" s="354"/>
      <c r="BK2" s="354"/>
      <c r="BL2" s="354"/>
      <c r="BM2" s="354"/>
      <c r="BN2" s="354"/>
      <c r="BO2" s="354"/>
      <c r="BP2" s="354"/>
      <c r="BQ2" s="354"/>
      <c r="BR2" s="354"/>
      <c r="BS2" s="354"/>
      <c r="BT2" s="354"/>
      <c r="BU2" s="354"/>
      <c r="BV2" s="354"/>
      <c r="BW2" s="354"/>
      <c r="BX2" s="354"/>
      <c r="BY2" s="354"/>
      <c r="BZ2" s="354"/>
      <c r="CA2" s="354"/>
      <c r="CB2" s="354"/>
      <c r="CC2" s="355"/>
      <c r="CD2" s="356">
        <v>1399</v>
      </c>
      <c r="CE2" s="357"/>
      <c r="CF2" s="357"/>
      <c r="CG2" s="357"/>
      <c r="CH2" s="357"/>
      <c r="CI2" s="357"/>
      <c r="CJ2" s="357"/>
      <c r="CK2" s="357"/>
      <c r="CL2" s="357"/>
      <c r="CM2" s="357"/>
      <c r="CN2" s="357"/>
      <c r="CO2" s="357"/>
      <c r="CP2" s="357"/>
      <c r="CQ2" s="356">
        <v>1399</v>
      </c>
      <c r="CR2" s="357"/>
      <c r="CS2" s="357"/>
      <c r="CT2" s="357"/>
      <c r="CU2" s="357"/>
      <c r="CV2" s="357"/>
      <c r="CW2" s="357"/>
      <c r="CX2" s="357"/>
      <c r="CY2" s="357"/>
      <c r="CZ2" s="357"/>
      <c r="DA2" s="357"/>
      <c r="DB2" s="357"/>
      <c r="DC2" s="357"/>
      <c r="DD2" s="356">
        <v>1399</v>
      </c>
      <c r="DE2" s="357"/>
      <c r="DF2" s="357"/>
      <c r="DG2" s="357"/>
      <c r="DH2" s="357"/>
      <c r="DI2" s="357"/>
      <c r="DJ2" s="357"/>
      <c r="DK2" s="357"/>
      <c r="DL2" s="357"/>
      <c r="DM2" s="357"/>
      <c r="DN2" s="357"/>
      <c r="DO2" s="357"/>
      <c r="DP2" s="357"/>
      <c r="DQ2" s="371">
        <v>1400</v>
      </c>
      <c r="DR2" s="372"/>
      <c r="DS2" s="372"/>
      <c r="DT2" s="372"/>
      <c r="DU2" s="372"/>
      <c r="DV2" s="372"/>
      <c r="DW2" s="372"/>
      <c r="DX2" s="372"/>
      <c r="DY2" s="372"/>
      <c r="DZ2" s="372"/>
      <c r="EA2" s="372"/>
      <c r="EB2" s="372"/>
      <c r="EC2" s="372"/>
      <c r="ED2" s="372"/>
      <c r="EE2" s="372"/>
      <c r="EF2" s="372"/>
      <c r="EG2" s="372"/>
      <c r="EH2" s="372"/>
      <c r="EI2" s="372"/>
      <c r="EJ2" s="372"/>
      <c r="EK2" s="372"/>
      <c r="EL2" s="372"/>
      <c r="EM2" s="372"/>
      <c r="EN2" s="372"/>
      <c r="EO2" s="372"/>
      <c r="EP2" s="372"/>
      <c r="EQ2" s="372"/>
      <c r="ER2" s="372"/>
      <c r="ES2" s="372"/>
      <c r="ET2" s="372"/>
      <c r="EU2" s="372"/>
      <c r="EV2" s="372"/>
      <c r="EW2" s="372"/>
      <c r="EX2" s="372"/>
      <c r="EY2" s="372"/>
      <c r="EZ2" s="372"/>
      <c r="FA2" s="372"/>
      <c r="FB2" s="372"/>
      <c r="FC2" s="372"/>
    </row>
    <row r="3" spans="2:159" ht="112.5" customHeight="1">
      <c r="B3" s="348"/>
      <c r="C3" s="373" t="s">
        <v>34</v>
      </c>
      <c r="D3" s="358" t="s">
        <v>221</v>
      </c>
      <c r="E3" s="359"/>
      <c r="F3" s="359"/>
      <c r="G3" s="360"/>
      <c r="H3" s="358" t="s">
        <v>36</v>
      </c>
      <c r="I3" s="359"/>
      <c r="J3" s="359"/>
      <c r="K3" s="360"/>
      <c r="L3" s="358" t="s">
        <v>37</v>
      </c>
      <c r="M3" s="359"/>
      <c r="N3" s="359"/>
      <c r="O3" s="360"/>
      <c r="P3" s="361" t="s">
        <v>38</v>
      </c>
      <c r="Q3" s="358" t="s">
        <v>220</v>
      </c>
      <c r="R3" s="359"/>
      <c r="S3" s="359"/>
      <c r="T3" s="360"/>
      <c r="U3" s="358" t="s">
        <v>40</v>
      </c>
      <c r="V3" s="359"/>
      <c r="W3" s="359"/>
      <c r="X3" s="360"/>
      <c r="Y3" s="358" t="s">
        <v>41</v>
      </c>
      <c r="Z3" s="359"/>
      <c r="AA3" s="359"/>
      <c r="AB3" s="360"/>
      <c r="AC3" s="361" t="s">
        <v>42</v>
      </c>
      <c r="AD3" s="358" t="s">
        <v>43</v>
      </c>
      <c r="AE3" s="359"/>
      <c r="AF3" s="359"/>
      <c r="AG3" s="360"/>
      <c r="AH3" s="358" t="s">
        <v>44</v>
      </c>
      <c r="AI3" s="359"/>
      <c r="AJ3" s="359"/>
      <c r="AK3" s="360"/>
      <c r="AL3" s="358" t="s">
        <v>45</v>
      </c>
      <c r="AM3" s="359"/>
      <c r="AN3" s="359"/>
      <c r="AO3" s="360"/>
      <c r="AP3" s="361" t="s">
        <v>3</v>
      </c>
      <c r="AQ3" s="363" t="s">
        <v>221</v>
      </c>
      <c r="AR3" s="364"/>
      <c r="AS3" s="364"/>
      <c r="AT3" s="365"/>
      <c r="AU3" s="363" t="s">
        <v>36</v>
      </c>
      <c r="AV3" s="364"/>
      <c r="AW3" s="364"/>
      <c r="AX3" s="365"/>
      <c r="AY3" s="363" t="s">
        <v>37</v>
      </c>
      <c r="AZ3" s="364"/>
      <c r="BA3" s="364"/>
      <c r="BB3" s="365"/>
      <c r="BC3" s="369" t="s">
        <v>38</v>
      </c>
      <c r="BD3" s="363" t="s">
        <v>220</v>
      </c>
      <c r="BE3" s="364"/>
      <c r="BF3" s="364"/>
      <c r="BG3" s="365"/>
      <c r="BH3" s="363" t="s">
        <v>46</v>
      </c>
      <c r="BI3" s="364"/>
      <c r="BJ3" s="364"/>
      <c r="BK3" s="365"/>
      <c r="BL3" s="363" t="s">
        <v>41</v>
      </c>
      <c r="BM3" s="364"/>
      <c r="BN3" s="364"/>
      <c r="BO3" s="365"/>
      <c r="BP3" s="369" t="s">
        <v>42</v>
      </c>
      <c r="BQ3" s="363" t="s">
        <v>47</v>
      </c>
      <c r="BR3" s="364"/>
      <c r="BS3" s="364"/>
      <c r="BT3" s="365"/>
      <c r="BU3" s="363" t="s">
        <v>48</v>
      </c>
      <c r="BV3" s="364"/>
      <c r="BW3" s="364"/>
      <c r="BX3" s="365"/>
      <c r="BY3" s="363" t="s">
        <v>49</v>
      </c>
      <c r="BZ3" s="364"/>
      <c r="CA3" s="364"/>
      <c r="CB3" s="365"/>
      <c r="CC3" s="369" t="s">
        <v>3</v>
      </c>
      <c r="CD3" s="389" t="s">
        <v>35</v>
      </c>
      <c r="CE3" s="390"/>
      <c r="CF3" s="390"/>
      <c r="CG3" s="391"/>
      <c r="CH3" s="389" t="s">
        <v>50</v>
      </c>
      <c r="CI3" s="390"/>
      <c r="CJ3" s="390"/>
      <c r="CK3" s="391"/>
      <c r="CL3" s="389" t="s">
        <v>37</v>
      </c>
      <c r="CM3" s="390"/>
      <c r="CN3" s="390"/>
      <c r="CO3" s="391"/>
      <c r="CP3" s="392" t="s">
        <v>38</v>
      </c>
      <c r="CQ3" s="366" t="s">
        <v>39</v>
      </c>
      <c r="CR3" s="367"/>
      <c r="CS3" s="367"/>
      <c r="CT3" s="368"/>
      <c r="CU3" s="366" t="s">
        <v>46</v>
      </c>
      <c r="CV3" s="367"/>
      <c r="CW3" s="367"/>
      <c r="CX3" s="368"/>
      <c r="CY3" s="366" t="s">
        <v>41</v>
      </c>
      <c r="CZ3" s="367"/>
      <c r="DA3" s="367"/>
      <c r="DB3" s="368"/>
      <c r="DC3" s="382" t="s">
        <v>42</v>
      </c>
      <c r="DD3" s="384" t="s">
        <v>51</v>
      </c>
      <c r="DE3" s="385"/>
      <c r="DF3" s="385"/>
      <c r="DG3" s="386"/>
      <c r="DH3" s="384" t="s">
        <v>52</v>
      </c>
      <c r="DI3" s="385"/>
      <c r="DJ3" s="385"/>
      <c r="DK3" s="386"/>
      <c r="DL3" s="384" t="s">
        <v>53</v>
      </c>
      <c r="DM3" s="385"/>
      <c r="DN3" s="385"/>
      <c r="DO3" s="386"/>
      <c r="DP3" s="387" t="s">
        <v>3</v>
      </c>
      <c r="DQ3" s="375" t="s">
        <v>35</v>
      </c>
      <c r="DR3" s="376"/>
      <c r="DS3" s="376"/>
      <c r="DT3" s="377"/>
      <c r="DU3" s="375" t="s">
        <v>50</v>
      </c>
      <c r="DV3" s="376"/>
      <c r="DW3" s="376"/>
      <c r="DX3" s="377"/>
      <c r="DY3" s="375" t="s">
        <v>37</v>
      </c>
      <c r="DZ3" s="376"/>
      <c r="EA3" s="376"/>
      <c r="EB3" s="377"/>
      <c r="EC3" s="379" t="s">
        <v>38</v>
      </c>
      <c r="ED3" s="375" t="s">
        <v>39</v>
      </c>
      <c r="EE3" s="376"/>
      <c r="EF3" s="376"/>
      <c r="EG3" s="377"/>
      <c r="EH3" s="375" t="s">
        <v>46</v>
      </c>
      <c r="EI3" s="376"/>
      <c r="EJ3" s="376"/>
      <c r="EK3" s="377"/>
      <c r="EL3" s="375" t="s">
        <v>41</v>
      </c>
      <c r="EM3" s="376"/>
      <c r="EN3" s="376"/>
      <c r="EO3" s="377"/>
      <c r="EP3" s="379" t="s">
        <v>42</v>
      </c>
      <c r="EQ3" s="375" t="s">
        <v>47</v>
      </c>
      <c r="ER3" s="376"/>
      <c r="ES3" s="376"/>
      <c r="ET3" s="377"/>
      <c r="EU3" s="375" t="s">
        <v>48</v>
      </c>
      <c r="EV3" s="376"/>
      <c r="EW3" s="376"/>
      <c r="EX3" s="377"/>
      <c r="EY3" s="375" t="s">
        <v>54</v>
      </c>
      <c r="EZ3" s="376"/>
      <c r="FA3" s="376"/>
      <c r="FB3" s="377"/>
      <c r="FC3" s="378" t="s">
        <v>3</v>
      </c>
    </row>
    <row r="4" spans="2:159" ht="45">
      <c r="B4" s="349"/>
      <c r="C4" s="374"/>
      <c r="D4" s="224" t="s">
        <v>55</v>
      </c>
      <c r="E4" s="224" t="s">
        <v>56</v>
      </c>
      <c r="F4" s="214" t="s">
        <v>65</v>
      </c>
      <c r="G4" s="214" t="s">
        <v>66</v>
      </c>
      <c r="H4" s="4" t="s">
        <v>57</v>
      </c>
      <c r="I4" s="4" t="s">
        <v>58</v>
      </c>
      <c r="J4" s="4" t="s">
        <v>59</v>
      </c>
      <c r="K4" s="4" t="s">
        <v>60</v>
      </c>
      <c r="L4" s="4" t="s">
        <v>61</v>
      </c>
      <c r="M4" s="4" t="s">
        <v>62</v>
      </c>
      <c r="N4" s="4" t="s">
        <v>63</v>
      </c>
      <c r="O4" s="4" t="s">
        <v>64</v>
      </c>
      <c r="P4" s="362"/>
      <c r="Q4" s="216" t="s">
        <v>55</v>
      </c>
      <c r="R4" s="203" t="s">
        <v>56</v>
      </c>
      <c r="S4" s="4" t="s">
        <v>65</v>
      </c>
      <c r="T4" s="4" t="s">
        <v>66</v>
      </c>
      <c r="U4" s="4" t="s">
        <v>57</v>
      </c>
      <c r="V4" s="4" t="s">
        <v>58</v>
      </c>
      <c r="W4" s="4" t="s">
        <v>59</v>
      </c>
      <c r="X4" s="4" t="s">
        <v>60</v>
      </c>
      <c r="Y4" s="4" t="s">
        <v>61</v>
      </c>
      <c r="Z4" s="4" t="s">
        <v>62</v>
      </c>
      <c r="AA4" s="4" t="s">
        <v>63</v>
      </c>
      <c r="AB4" s="4" t="s">
        <v>64</v>
      </c>
      <c r="AC4" s="362"/>
      <c r="AD4" s="224" t="s">
        <v>55</v>
      </c>
      <c r="AE4" s="224" t="s">
        <v>56</v>
      </c>
      <c r="AF4" s="214" t="s">
        <v>65</v>
      </c>
      <c r="AG4" s="214" t="s">
        <v>66</v>
      </c>
      <c r="AH4" s="4" t="s">
        <v>57</v>
      </c>
      <c r="AI4" s="4" t="s">
        <v>58</v>
      </c>
      <c r="AJ4" s="4" t="s">
        <v>59</v>
      </c>
      <c r="AK4" s="4" t="s">
        <v>60</v>
      </c>
      <c r="AL4" s="4" t="s">
        <v>61</v>
      </c>
      <c r="AM4" s="4" t="s">
        <v>62</v>
      </c>
      <c r="AN4" s="4" t="s">
        <v>63</v>
      </c>
      <c r="AO4" s="4" t="s">
        <v>64</v>
      </c>
      <c r="AP4" s="362"/>
      <c r="AQ4" s="213" t="s">
        <v>55</v>
      </c>
      <c r="AR4" s="213" t="s">
        <v>56</v>
      </c>
      <c r="AS4" s="208" t="s">
        <v>65</v>
      </c>
      <c r="AT4" s="208" t="s">
        <v>66</v>
      </c>
      <c r="AU4" s="6" t="s">
        <v>57</v>
      </c>
      <c r="AV4" s="6" t="s">
        <v>58</v>
      </c>
      <c r="AW4" s="6" t="s">
        <v>59</v>
      </c>
      <c r="AX4" s="6" t="s">
        <v>60</v>
      </c>
      <c r="AY4" s="7" t="s">
        <v>61</v>
      </c>
      <c r="AZ4" s="7" t="s">
        <v>62</v>
      </c>
      <c r="BA4" s="7" t="s">
        <v>63</v>
      </c>
      <c r="BB4" s="7" t="s">
        <v>64</v>
      </c>
      <c r="BC4" s="370"/>
      <c r="BD4" s="213" t="s">
        <v>55</v>
      </c>
      <c r="BE4" s="213" t="s">
        <v>56</v>
      </c>
      <c r="BF4" s="208" t="s">
        <v>65</v>
      </c>
      <c r="BG4" s="208" t="s">
        <v>66</v>
      </c>
      <c r="BH4" s="7" t="s">
        <v>57</v>
      </c>
      <c r="BI4" s="7" t="s">
        <v>58</v>
      </c>
      <c r="BJ4" s="7" t="s">
        <v>59</v>
      </c>
      <c r="BK4" s="7" t="s">
        <v>60</v>
      </c>
      <c r="BL4" s="7" t="s">
        <v>61</v>
      </c>
      <c r="BM4" s="7" t="s">
        <v>62</v>
      </c>
      <c r="BN4" s="7" t="s">
        <v>63</v>
      </c>
      <c r="BO4" s="7" t="s">
        <v>64</v>
      </c>
      <c r="BP4" s="370"/>
      <c r="BQ4" s="213" t="s">
        <v>55</v>
      </c>
      <c r="BR4" s="213" t="s">
        <v>56</v>
      </c>
      <c r="BS4" s="208" t="s">
        <v>65</v>
      </c>
      <c r="BT4" s="208" t="s">
        <v>66</v>
      </c>
      <c r="BU4" s="7" t="s">
        <v>57</v>
      </c>
      <c r="BV4" s="7" t="s">
        <v>58</v>
      </c>
      <c r="BW4" s="7" t="s">
        <v>59</v>
      </c>
      <c r="BX4" s="7" t="s">
        <v>60</v>
      </c>
      <c r="BY4" s="7" t="s">
        <v>61</v>
      </c>
      <c r="BZ4" s="7" t="s">
        <v>62</v>
      </c>
      <c r="CA4" s="7" t="s">
        <v>63</v>
      </c>
      <c r="CB4" s="7" t="s">
        <v>64</v>
      </c>
      <c r="CC4" s="370"/>
      <c r="CD4" s="221" t="s">
        <v>55</v>
      </c>
      <c r="CE4" s="221" t="s">
        <v>56</v>
      </c>
      <c r="CF4" s="209" t="s">
        <v>65</v>
      </c>
      <c r="CG4" s="209" t="s">
        <v>66</v>
      </c>
      <c r="CH4" s="9" t="s">
        <v>57</v>
      </c>
      <c r="CI4" s="9" t="s">
        <v>58</v>
      </c>
      <c r="CJ4" s="9" t="s">
        <v>59</v>
      </c>
      <c r="CK4" s="9" t="s">
        <v>60</v>
      </c>
      <c r="CL4" s="9" t="s">
        <v>61</v>
      </c>
      <c r="CM4" s="9" t="s">
        <v>62</v>
      </c>
      <c r="CN4" s="9" t="s">
        <v>63</v>
      </c>
      <c r="CO4" s="9" t="s">
        <v>64</v>
      </c>
      <c r="CP4" s="393"/>
      <c r="CQ4" s="226" t="s">
        <v>55</v>
      </c>
      <c r="CR4" s="226" t="s">
        <v>56</v>
      </c>
      <c r="CS4" s="222" t="s">
        <v>65</v>
      </c>
      <c r="CT4" s="222" t="s">
        <v>66</v>
      </c>
      <c r="CU4" s="10" t="s">
        <v>57</v>
      </c>
      <c r="CV4" s="10" t="s">
        <v>58</v>
      </c>
      <c r="CW4" s="10" t="s">
        <v>59</v>
      </c>
      <c r="CX4" s="10" t="s">
        <v>60</v>
      </c>
      <c r="CY4" s="10" t="s">
        <v>61</v>
      </c>
      <c r="CZ4" s="10" t="s">
        <v>62</v>
      </c>
      <c r="DA4" s="10" t="s">
        <v>63</v>
      </c>
      <c r="DB4" s="10" t="s">
        <v>64</v>
      </c>
      <c r="DC4" s="383"/>
      <c r="DD4" s="11" t="s">
        <v>55</v>
      </c>
      <c r="DE4" s="12" t="s">
        <v>56</v>
      </c>
      <c r="DF4" s="206" t="s">
        <v>65</v>
      </c>
      <c r="DG4" s="207" t="s">
        <v>66</v>
      </c>
      <c r="DH4" s="13" t="s">
        <v>57</v>
      </c>
      <c r="DI4" s="13" t="s">
        <v>58</v>
      </c>
      <c r="DJ4" s="13" t="s">
        <v>59</v>
      </c>
      <c r="DK4" s="13" t="s">
        <v>60</v>
      </c>
      <c r="DL4" s="13" t="s">
        <v>61</v>
      </c>
      <c r="DM4" s="13" t="s">
        <v>62</v>
      </c>
      <c r="DN4" s="13" t="s">
        <v>63</v>
      </c>
      <c r="DO4" s="13" t="s">
        <v>64</v>
      </c>
      <c r="DP4" s="388"/>
      <c r="DQ4" s="215" t="s">
        <v>55</v>
      </c>
      <c r="DR4" s="215" t="s">
        <v>56</v>
      </c>
      <c r="DS4" s="212" t="s">
        <v>65</v>
      </c>
      <c r="DT4" s="212" t="s">
        <v>66</v>
      </c>
      <c r="DU4" s="14" t="s">
        <v>57</v>
      </c>
      <c r="DV4" s="14" t="s">
        <v>58</v>
      </c>
      <c r="DW4" s="14" t="s">
        <v>59</v>
      </c>
      <c r="DX4" s="14" t="s">
        <v>60</v>
      </c>
      <c r="DY4" s="14" t="s">
        <v>61</v>
      </c>
      <c r="DZ4" s="14" t="s">
        <v>62</v>
      </c>
      <c r="EA4" s="14" t="s">
        <v>63</v>
      </c>
      <c r="EB4" s="14" t="s">
        <v>64</v>
      </c>
      <c r="EC4" s="380"/>
      <c r="ED4" s="210" t="s">
        <v>55</v>
      </c>
      <c r="EE4" s="211" t="s">
        <v>56</v>
      </c>
      <c r="EF4" s="204" t="s">
        <v>65</v>
      </c>
      <c r="EG4" s="205" t="s">
        <v>66</v>
      </c>
      <c r="EH4" s="14" t="s">
        <v>57</v>
      </c>
      <c r="EI4" s="14" t="s">
        <v>58</v>
      </c>
      <c r="EJ4" s="14" t="s">
        <v>59</v>
      </c>
      <c r="EK4" s="14" t="s">
        <v>60</v>
      </c>
      <c r="EL4" s="14" t="s">
        <v>61</v>
      </c>
      <c r="EM4" s="14" t="s">
        <v>62</v>
      </c>
      <c r="EN4" s="14" t="s">
        <v>63</v>
      </c>
      <c r="EO4" s="14" t="s">
        <v>64</v>
      </c>
      <c r="EP4" s="380"/>
      <c r="EQ4" s="215" t="s">
        <v>55</v>
      </c>
      <c r="ER4" s="215" t="s">
        <v>56</v>
      </c>
      <c r="ES4" s="212" t="s">
        <v>65</v>
      </c>
      <c r="ET4" s="212" t="s">
        <v>66</v>
      </c>
      <c r="EU4" s="14" t="s">
        <v>57</v>
      </c>
      <c r="EV4" s="14" t="s">
        <v>58</v>
      </c>
      <c r="EW4" s="14" t="s">
        <v>59</v>
      </c>
      <c r="EX4" s="14" t="s">
        <v>60</v>
      </c>
      <c r="EY4" s="14" t="s">
        <v>61</v>
      </c>
      <c r="EZ4" s="14" t="s">
        <v>62</v>
      </c>
      <c r="FA4" s="14" t="s">
        <v>63</v>
      </c>
      <c r="FB4" s="14" t="s">
        <v>64</v>
      </c>
      <c r="FC4" s="378"/>
    </row>
    <row r="5" spans="2:159" ht="22.5" customHeight="1">
      <c r="B5" s="72">
        <v>1</v>
      </c>
      <c r="C5" s="194" t="s">
        <v>273</v>
      </c>
      <c r="D5" s="19">
        <v>3</v>
      </c>
      <c r="E5" s="20">
        <v>2</v>
      </c>
      <c r="F5" s="20">
        <v>2</v>
      </c>
      <c r="G5" s="20">
        <v>3</v>
      </c>
      <c r="H5" s="4"/>
      <c r="I5" s="4"/>
      <c r="J5" s="4"/>
      <c r="K5" s="4"/>
      <c r="L5" s="20">
        <v>5</v>
      </c>
      <c r="M5" s="20"/>
      <c r="N5" s="20"/>
      <c r="O5" s="20"/>
      <c r="P5" s="21">
        <v>5</v>
      </c>
      <c r="Q5" s="5">
        <v>188</v>
      </c>
      <c r="R5" s="5">
        <v>94</v>
      </c>
      <c r="S5" s="5">
        <v>127</v>
      </c>
      <c r="T5" s="5">
        <v>155</v>
      </c>
      <c r="U5" s="5">
        <v>5</v>
      </c>
      <c r="V5" s="5">
        <v>162</v>
      </c>
      <c r="W5" s="5">
        <v>115</v>
      </c>
      <c r="X5" s="5">
        <v>0</v>
      </c>
      <c r="Y5" s="5">
        <f>Q5+R5</f>
        <v>282</v>
      </c>
      <c r="Z5" s="5"/>
      <c r="AA5" s="5"/>
      <c r="AB5" s="5"/>
      <c r="AC5" s="236">
        <v>282</v>
      </c>
      <c r="AD5" s="178">
        <f t="shared" ref="AD5:AP20" si="0">D5/Q5</f>
        <v>1.5957446808510637E-2</v>
      </c>
      <c r="AE5" s="178">
        <f t="shared" si="0"/>
        <v>2.1276595744680851E-2</v>
      </c>
      <c r="AF5" s="178">
        <f t="shared" si="0"/>
        <v>1.5748031496062992E-2</v>
      </c>
      <c r="AG5" s="178">
        <f t="shared" si="0"/>
        <v>1.935483870967742E-2</v>
      </c>
      <c r="AH5" s="178">
        <f t="shared" si="0"/>
        <v>0</v>
      </c>
      <c r="AI5" s="178">
        <f t="shared" si="0"/>
        <v>0</v>
      </c>
      <c r="AJ5" s="178">
        <f t="shared" si="0"/>
        <v>0</v>
      </c>
      <c r="AK5" s="178" t="e">
        <f t="shared" si="0"/>
        <v>#DIV/0!</v>
      </c>
      <c r="AL5" s="178">
        <f t="shared" si="0"/>
        <v>1.7730496453900711E-2</v>
      </c>
      <c r="AM5" s="178" t="e">
        <f t="shared" si="0"/>
        <v>#DIV/0!</v>
      </c>
      <c r="AN5" s="178" t="e">
        <f t="shared" si="0"/>
        <v>#DIV/0!</v>
      </c>
      <c r="AO5" s="178" t="e">
        <f>O5/AB5</f>
        <v>#DIV/0!</v>
      </c>
      <c r="AP5" s="178">
        <f t="shared" si="0"/>
        <v>1.7730496453900711E-2</v>
      </c>
      <c r="AQ5" s="7">
        <v>1</v>
      </c>
      <c r="AR5" s="7"/>
      <c r="AS5" s="7"/>
      <c r="AT5" s="7">
        <v>1</v>
      </c>
      <c r="AU5" s="7"/>
      <c r="AV5" s="7"/>
      <c r="AW5" s="7"/>
      <c r="AX5" s="7"/>
      <c r="AY5" s="7">
        <v>1</v>
      </c>
      <c r="AZ5" s="7"/>
      <c r="BA5" s="7"/>
      <c r="BB5" s="7"/>
      <c r="BC5" s="7">
        <v>1</v>
      </c>
      <c r="BD5" s="7">
        <v>173</v>
      </c>
      <c r="BE5" s="7">
        <v>145</v>
      </c>
      <c r="BF5" s="7">
        <v>130</v>
      </c>
      <c r="BG5" s="7">
        <v>188</v>
      </c>
      <c r="BH5" s="7">
        <v>3</v>
      </c>
      <c r="BI5" s="7">
        <v>180</v>
      </c>
      <c r="BJ5" s="7">
        <v>135</v>
      </c>
      <c r="BK5" s="7">
        <v>0</v>
      </c>
      <c r="BL5" s="7">
        <f>BD5+BE5</f>
        <v>318</v>
      </c>
      <c r="BM5" s="7"/>
      <c r="BN5" s="7"/>
      <c r="BO5" s="7"/>
      <c r="BP5" s="237">
        <v>318</v>
      </c>
      <c r="BQ5" s="176">
        <f t="shared" ref="BQ5:CC20" si="1">AQ5/BD5</f>
        <v>5.7803468208092483E-3</v>
      </c>
      <c r="BR5" s="176">
        <f>AR5/BE5</f>
        <v>0</v>
      </c>
      <c r="BS5" s="176">
        <f t="shared" si="1"/>
        <v>0</v>
      </c>
      <c r="BT5" s="176">
        <f t="shared" si="1"/>
        <v>5.3191489361702126E-3</v>
      </c>
      <c r="BU5" s="176">
        <f t="shared" si="1"/>
        <v>0</v>
      </c>
      <c r="BV5" s="176">
        <f t="shared" si="1"/>
        <v>0</v>
      </c>
      <c r="BW5" s="176">
        <f t="shared" si="1"/>
        <v>0</v>
      </c>
      <c r="BX5" s="176" t="e">
        <f t="shared" si="1"/>
        <v>#DIV/0!</v>
      </c>
      <c r="BY5" s="176">
        <f t="shared" si="1"/>
        <v>3.1446540880503146E-3</v>
      </c>
      <c r="BZ5" s="176" t="e">
        <f t="shared" si="1"/>
        <v>#DIV/0!</v>
      </c>
      <c r="CA5" s="176" t="e">
        <f t="shared" si="1"/>
        <v>#DIV/0!</v>
      </c>
      <c r="CB5" s="176" t="e">
        <f>BB5/BO5</f>
        <v>#DIV/0!</v>
      </c>
      <c r="CC5" s="176">
        <f t="shared" si="1"/>
        <v>3.1446540880503146E-3</v>
      </c>
      <c r="CD5" s="9">
        <v>1</v>
      </c>
      <c r="CE5" s="9">
        <v>2</v>
      </c>
      <c r="CF5" s="9">
        <v>2</v>
      </c>
      <c r="CG5" s="9">
        <v>1</v>
      </c>
      <c r="CH5" s="9"/>
      <c r="CI5" s="9"/>
      <c r="CJ5" s="9"/>
      <c r="CK5" s="9"/>
      <c r="CL5" s="9">
        <v>3</v>
      </c>
      <c r="CM5" s="9"/>
      <c r="CN5" s="9"/>
      <c r="CO5" s="9"/>
      <c r="CP5" s="9">
        <v>3</v>
      </c>
      <c r="CQ5" s="10">
        <v>156</v>
      </c>
      <c r="CR5" s="10">
        <v>141</v>
      </c>
      <c r="CS5" s="10">
        <v>132</v>
      </c>
      <c r="CT5" s="10">
        <v>165</v>
      </c>
      <c r="CU5" s="10">
        <v>10</v>
      </c>
      <c r="CV5" s="10">
        <v>149</v>
      </c>
      <c r="CW5" s="10">
        <v>139</v>
      </c>
      <c r="CX5" s="10">
        <v>0</v>
      </c>
      <c r="CY5" s="10">
        <f>CQ5+CR5</f>
        <v>297</v>
      </c>
      <c r="CZ5" s="10"/>
      <c r="DA5" s="10"/>
      <c r="DB5" s="10"/>
      <c r="DC5" s="10">
        <v>297</v>
      </c>
      <c r="DD5" s="30">
        <f t="shared" ref="DD5:DP20" si="2">CD5/CQ5</f>
        <v>6.41025641025641E-3</v>
      </c>
      <c r="DE5" s="30">
        <f t="shared" si="2"/>
        <v>1.4184397163120567E-2</v>
      </c>
      <c r="DF5" s="30">
        <f t="shared" si="2"/>
        <v>1.5151515151515152E-2</v>
      </c>
      <c r="DG5" s="30">
        <f t="shared" si="2"/>
        <v>6.0606060606060606E-3</v>
      </c>
      <c r="DH5" s="30">
        <f t="shared" si="2"/>
        <v>0</v>
      </c>
      <c r="DI5" s="30">
        <f t="shared" si="2"/>
        <v>0</v>
      </c>
      <c r="DJ5" s="30">
        <f t="shared" si="2"/>
        <v>0</v>
      </c>
      <c r="DK5" s="30" t="e">
        <f t="shared" si="2"/>
        <v>#DIV/0!</v>
      </c>
      <c r="DL5" s="30">
        <f t="shared" si="2"/>
        <v>1.0101010101010102E-2</v>
      </c>
      <c r="DM5" s="30" t="e">
        <f t="shared" si="2"/>
        <v>#DIV/0!</v>
      </c>
      <c r="DN5" s="30" t="e">
        <f t="shared" si="2"/>
        <v>#DIV/0!</v>
      </c>
      <c r="DO5" s="30" t="e">
        <f t="shared" si="2"/>
        <v>#DIV/0!</v>
      </c>
      <c r="DP5" s="30">
        <f t="shared" si="2"/>
        <v>1.0101010101010102E-2</v>
      </c>
      <c r="DQ5" s="14"/>
      <c r="DR5" s="14">
        <v>3</v>
      </c>
      <c r="DS5" s="14">
        <v>2</v>
      </c>
      <c r="DT5" s="14">
        <v>1</v>
      </c>
      <c r="DU5" s="14"/>
      <c r="DV5" s="14"/>
      <c r="DW5" s="14"/>
      <c r="DX5" s="14"/>
      <c r="DY5" s="14">
        <v>3</v>
      </c>
      <c r="DZ5" s="14"/>
      <c r="EA5" s="14"/>
      <c r="EB5" s="14"/>
      <c r="EC5" s="14">
        <v>3</v>
      </c>
      <c r="ED5" s="15">
        <v>147</v>
      </c>
      <c r="EE5" s="15">
        <v>141</v>
      </c>
      <c r="EF5" s="15">
        <v>133</v>
      </c>
      <c r="EG5" s="15">
        <v>155</v>
      </c>
      <c r="EH5" s="15">
        <v>3</v>
      </c>
      <c r="EI5" s="15">
        <v>155</v>
      </c>
      <c r="EJ5" s="15">
        <v>130</v>
      </c>
      <c r="EK5" s="15">
        <v>0</v>
      </c>
      <c r="EL5" s="15">
        <v>288</v>
      </c>
      <c r="EM5" s="15"/>
      <c r="EN5" s="15"/>
      <c r="EO5" s="15"/>
      <c r="EP5" s="15">
        <v>288</v>
      </c>
      <c r="EQ5" s="78">
        <f>DQ5/ED5</f>
        <v>0</v>
      </c>
      <c r="ER5" s="78">
        <f t="shared" ref="ER5:FC20" si="3">DR5/EE5</f>
        <v>2.1276595744680851E-2</v>
      </c>
      <c r="ES5" s="78">
        <f t="shared" si="3"/>
        <v>1.5037593984962405E-2</v>
      </c>
      <c r="ET5" s="78">
        <f t="shared" si="3"/>
        <v>6.4516129032258064E-3</v>
      </c>
      <c r="EU5" s="78">
        <f t="shared" si="3"/>
        <v>0</v>
      </c>
      <c r="EV5" s="78">
        <f t="shared" si="3"/>
        <v>0</v>
      </c>
      <c r="EW5" s="78">
        <f t="shared" si="3"/>
        <v>0</v>
      </c>
      <c r="EX5" s="78" t="e">
        <f t="shared" si="3"/>
        <v>#DIV/0!</v>
      </c>
      <c r="EY5" s="78">
        <f t="shared" si="3"/>
        <v>1.0416666666666666E-2</v>
      </c>
      <c r="EZ5" s="78" t="e">
        <f t="shared" si="3"/>
        <v>#DIV/0!</v>
      </c>
      <c r="FA5" s="78" t="e">
        <f t="shared" si="3"/>
        <v>#DIV/0!</v>
      </c>
      <c r="FB5" s="78" t="e">
        <f t="shared" si="3"/>
        <v>#DIV/0!</v>
      </c>
      <c r="FC5" s="78">
        <f>EC5/EP5</f>
        <v>1.0416666666666666E-2</v>
      </c>
    </row>
    <row r="6" spans="2:159" ht="22.5">
      <c r="B6" s="72">
        <v>2</v>
      </c>
      <c r="C6" s="194" t="s">
        <v>274</v>
      </c>
      <c r="D6" s="20">
        <v>6</v>
      </c>
      <c r="E6" s="20"/>
      <c r="F6" s="20">
        <v>1</v>
      </c>
      <c r="G6" s="20">
        <v>5</v>
      </c>
      <c r="H6" s="20"/>
      <c r="I6" s="20"/>
      <c r="J6" s="20"/>
      <c r="K6" s="20"/>
      <c r="L6" s="20"/>
      <c r="M6" s="20"/>
      <c r="N6" s="20"/>
      <c r="O6" s="20">
        <v>6</v>
      </c>
      <c r="P6" s="21">
        <v>6</v>
      </c>
      <c r="Q6" s="5">
        <v>565</v>
      </c>
      <c r="R6" s="5">
        <v>13</v>
      </c>
      <c r="S6" s="5">
        <v>256</v>
      </c>
      <c r="T6" s="5">
        <v>322</v>
      </c>
      <c r="U6" s="5">
        <v>4</v>
      </c>
      <c r="V6" s="5">
        <v>307</v>
      </c>
      <c r="W6" s="5">
        <v>267</v>
      </c>
      <c r="X6" s="5">
        <v>0</v>
      </c>
      <c r="Y6" s="22"/>
      <c r="Z6" s="22"/>
      <c r="AA6" s="22"/>
      <c r="AB6" s="22">
        <v>578</v>
      </c>
      <c r="AC6" s="238">
        <v>578</v>
      </c>
      <c r="AD6" s="178">
        <f t="shared" si="0"/>
        <v>1.0619469026548672E-2</v>
      </c>
      <c r="AE6" s="178">
        <f t="shared" si="0"/>
        <v>0</v>
      </c>
      <c r="AF6" s="178">
        <f t="shared" si="0"/>
        <v>3.90625E-3</v>
      </c>
      <c r="AG6" s="178">
        <f t="shared" si="0"/>
        <v>1.5527950310559006E-2</v>
      </c>
      <c r="AH6" s="178">
        <f t="shared" si="0"/>
        <v>0</v>
      </c>
      <c r="AI6" s="178">
        <f t="shared" si="0"/>
        <v>0</v>
      </c>
      <c r="AJ6" s="178">
        <f t="shared" si="0"/>
        <v>0</v>
      </c>
      <c r="AK6" s="178" t="e">
        <f t="shared" si="0"/>
        <v>#DIV/0!</v>
      </c>
      <c r="AL6" s="178" t="e">
        <f t="shared" si="0"/>
        <v>#DIV/0!</v>
      </c>
      <c r="AM6" s="178" t="e">
        <f t="shared" si="0"/>
        <v>#DIV/0!</v>
      </c>
      <c r="AN6" s="178" t="e">
        <f t="shared" si="0"/>
        <v>#DIV/0!</v>
      </c>
      <c r="AO6" s="178">
        <f t="shared" si="0"/>
        <v>1.0380622837370242E-2</v>
      </c>
      <c r="AP6" s="178">
        <f t="shared" si="0"/>
        <v>1.0380622837370242E-2</v>
      </c>
      <c r="AQ6" s="24">
        <v>3</v>
      </c>
      <c r="AR6" s="24"/>
      <c r="AS6" s="24">
        <v>2</v>
      </c>
      <c r="AT6" s="24">
        <v>1</v>
      </c>
      <c r="AU6" s="24"/>
      <c r="AV6" s="24"/>
      <c r="AW6" s="24"/>
      <c r="AX6" s="24"/>
      <c r="AY6" s="24"/>
      <c r="AZ6" s="24"/>
      <c r="BA6" s="24">
        <v>3</v>
      </c>
      <c r="BB6" s="24"/>
      <c r="BC6" s="25">
        <v>3</v>
      </c>
      <c r="BD6" s="7">
        <v>495</v>
      </c>
      <c r="BE6" s="7">
        <v>20</v>
      </c>
      <c r="BF6" s="7">
        <v>234</v>
      </c>
      <c r="BG6" s="7">
        <v>281</v>
      </c>
      <c r="BH6" s="7">
        <v>6</v>
      </c>
      <c r="BI6" s="7">
        <v>278</v>
      </c>
      <c r="BJ6" s="7">
        <v>232</v>
      </c>
      <c r="BK6" s="7">
        <v>0</v>
      </c>
      <c r="BL6" s="24"/>
      <c r="BM6" s="24"/>
      <c r="BN6" s="24"/>
      <c r="BO6" s="24">
        <v>515</v>
      </c>
      <c r="BP6" s="239">
        <v>515</v>
      </c>
      <c r="BQ6" s="176">
        <f t="shared" si="1"/>
        <v>6.0606060606060606E-3</v>
      </c>
      <c r="BR6" s="176">
        <f t="shared" si="1"/>
        <v>0</v>
      </c>
      <c r="BS6" s="176">
        <f t="shared" si="1"/>
        <v>8.5470085470085479E-3</v>
      </c>
      <c r="BT6" s="176">
        <f t="shared" si="1"/>
        <v>3.5587188612099642E-3</v>
      </c>
      <c r="BU6" s="176">
        <f t="shared" si="1"/>
        <v>0</v>
      </c>
      <c r="BV6" s="176">
        <f t="shared" si="1"/>
        <v>0</v>
      </c>
      <c r="BW6" s="176">
        <f t="shared" si="1"/>
        <v>0</v>
      </c>
      <c r="BX6" s="176" t="e">
        <f t="shared" si="1"/>
        <v>#DIV/0!</v>
      </c>
      <c r="BY6" s="176" t="e">
        <f t="shared" si="1"/>
        <v>#DIV/0!</v>
      </c>
      <c r="BZ6" s="176" t="e">
        <f t="shared" si="1"/>
        <v>#DIV/0!</v>
      </c>
      <c r="CA6" s="176" t="e">
        <f t="shared" si="1"/>
        <v>#DIV/0!</v>
      </c>
      <c r="CB6" s="176">
        <f t="shared" si="1"/>
        <v>0</v>
      </c>
      <c r="CC6" s="176">
        <f t="shared" si="1"/>
        <v>5.8252427184466021E-3</v>
      </c>
      <c r="CD6" s="28">
        <v>2</v>
      </c>
      <c r="CE6" s="28"/>
      <c r="CF6" s="28">
        <v>2</v>
      </c>
      <c r="CG6" s="28"/>
      <c r="CH6" s="28"/>
      <c r="CI6" s="28"/>
      <c r="CJ6" s="28"/>
      <c r="CK6" s="28"/>
      <c r="CL6" s="28"/>
      <c r="CM6" s="28"/>
      <c r="CN6" s="28"/>
      <c r="CO6" s="28">
        <v>2</v>
      </c>
      <c r="CP6" s="28">
        <v>2</v>
      </c>
      <c r="CQ6" s="10">
        <v>522</v>
      </c>
      <c r="CR6" s="10">
        <v>16</v>
      </c>
      <c r="CS6" s="10">
        <v>238</v>
      </c>
      <c r="CT6" s="10">
        <v>300</v>
      </c>
      <c r="CU6" s="10">
        <v>9</v>
      </c>
      <c r="CV6" s="10">
        <v>287</v>
      </c>
      <c r="CW6" s="10">
        <v>242</v>
      </c>
      <c r="CX6" s="10">
        <v>0</v>
      </c>
      <c r="CY6" s="29"/>
      <c r="CZ6" s="29"/>
      <c r="DA6" s="29"/>
      <c r="DB6" s="29">
        <f>CR6+CQ6</f>
        <v>538</v>
      </c>
      <c r="DC6" s="186">
        <v>538</v>
      </c>
      <c r="DD6" s="30">
        <f t="shared" si="2"/>
        <v>3.8314176245210726E-3</v>
      </c>
      <c r="DE6" s="30">
        <f t="shared" si="2"/>
        <v>0</v>
      </c>
      <c r="DF6" s="30">
        <f t="shared" si="2"/>
        <v>8.4033613445378148E-3</v>
      </c>
      <c r="DG6" s="30">
        <f t="shared" si="2"/>
        <v>0</v>
      </c>
      <c r="DH6" s="30">
        <f t="shared" si="2"/>
        <v>0</v>
      </c>
      <c r="DI6" s="30">
        <f t="shared" si="2"/>
        <v>0</v>
      </c>
      <c r="DJ6" s="30">
        <f t="shared" si="2"/>
        <v>0</v>
      </c>
      <c r="DK6" s="30" t="e">
        <f t="shared" si="2"/>
        <v>#DIV/0!</v>
      </c>
      <c r="DL6" s="30" t="e">
        <f t="shared" si="2"/>
        <v>#DIV/0!</v>
      </c>
      <c r="DM6" s="30" t="e">
        <f t="shared" si="2"/>
        <v>#DIV/0!</v>
      </c>
      <c r="DN6" s="30" t="e">
        <f t="shared" si="2"/>
        <v>#DIV/0!</v>
      </c>
      <c r="DO6" s="30">
        <f t="shared" si="2"/>
        <v>3.7174721189591076E-3</v>
      </c>
      <c r="DP6" s="30">
        <f t="shared" si="2"/>
        <v>3.7174721189591076E-3</v>
      </c>
      <c r="DQ6" s="31">
        <v>4</v>
      </c>
      <c r="DR6" s="31">
        <v>1</v>
      </c>
      <c r="DS6" s="31">
        <v>3</v>
      </c>
      <c r="DT6" s="31">
        <v>1</v>
      </c>
      <c r="DU6" s="31"/>
      <c r="DV6" s="31"/>
      <c r="DW6" s="31"/>
      <c r="DX6" s="31"/>
      <c r="DY6" s="31"/>
      <c r="DZ6" s="31"/>
      <c r="EA6" s="31"/>
      <c r="EB6" s="31">
        <v>5</v>
      </c>
      <c r="EC6" s="31">
        <v>5</v>
      </c>
      <c r="ED6" s="32">
        <v>524</v>
      </c>
      <c r="EE6" s="32">
        <v>38</v>
      </c>
      <c r="EF6" s="32">
        <v>262</v>
      </c>
      <c r="EG6" s="32">
        <v>300</v>
      </c>
      <c r="EH6" s="32">
        <v>8</v>
      </c>
      <c r="EI6" s="32">
        <v>261</v>
      </c>
      <c r="EJ6" s="32">
        <v>293</v>
      </c>
      <c r="EK6" s="32">
        <v>0</v>
      </c>
      <c r="EL6" s="32"/>
      <c r="EM6" s="32"/>
      <c r="EN6" s="32"/>
      <c r="EO6" s="32">
        <v>562</v>
      </c>
      <c r="EP6" s="190">
        <v>562</v>
      </c>
      <c r="EQ6" s="78">
        <f>DQ6/ED6</f>
        <v>7.6335877862595417E-3</v>
      </c>
      <c r="ER6" s="78">
        <f t="shared" si="3"/>
        <v>2.6315789473684209E-2</v>
      </c>
      <c r="ES6" s="78">
        <f t="shared" si="3"/>
        <v>1.1450381679389313E-2</v>
      </c>
      <c r="ET6" s="78">
        <f t="shared" si="3"/>
        <v>3.3333333333333335E-3</v>
      </c>
      <c r="EU6" s="78">
        <f t="shared" si="3"/>
        <v>0</v>
      </c>
      <c r="EV6" s="78">
        <f t="shared" si="3"/>
        <v>0</v>
      </c>
      <c r="EW6" s="78">
        <f t="shared" si="3"/>
        <v>0</v>
      </c>
      <c r="EX6" s="78" t="e">
        <f t="shared" si="3"/>
        <v>#DIV/0!</v>
      </c>
      <c r="EY6" s="78" t="e">
        <f t="shared" si="3"/>
        <v>#DIV/0!</v>
      </c>
      <c r="EZ6" s="78" t="e">
        <f t="shared" si="3"/>
        <v>#DIV/0!</v>
      </c>
      <c r="FA6" s="78" t="e">
        <f t="shared" si="3"/>
        <v>#DIV/0!</v>
      </c>
      <c r="FB6" s="78">
        <f t="shared" si="3"/>
        <v>8.8967971530249119E-3</v>
      </c>
      <c r="FC6" s="78">
        <f t="shared" si="3"/>
        <v>8.8967971530249119E-3</v>
      </c>
    </row>
    <row r="7" spans="2:159" ht="22.5">
      <c r="B7" s="72">
        <v>3</v>
      </c>
      <c r="C7" s="194" t="s">
        <v>275</v>
      </c>
      <c r="D7" s="20">
        <v>3</v>
      </c>
      <c r="E7" s="20"/>
      <c r="F7" s="20">
        <v>1</v>
      </c>
      <c r="G7" s="20">
        <v>2</v>
      </c>
      <c r="H7" s="20"/>
      <c r="I7" s="20"/>
      <c r="J7" s="20"/>
      <c r="K7" s="20"/>
      <c r="L7" s="20">
        <v>3</v>
      </c>
      <c r="M7" s="20"/>
      <c r="N7" s="20"/>
      <c r="O7" s="20"/>
      <c r="P7" s="21">
        <v>3</v>
      </c>
      <c r="Q7" s="5">
        <v>598</v>
      </c>
      <c r="R7" s="5">
        <v>31</v>
      </c>
      <c r="S7" s="5">
        <v>271</v>
      </c>
      <c r="T7" s="5">
        <v>358</v>
      </c>
      <c r="U7" s="5">
        <v>3</v>
      </c>
      <c r="V7" s="5">
        <v>284</v>
      </c>
      <c r="W7" s="5">
        <v>341</v>
      </c>
      <c r="X7" s="5">
        <v>1</v>
      </c>
      <c r="Y7" s="5">
        <f>Q7+R7</f>
        <v>629</v>
      </c>
      <c r="Z7" s="22"/>
      <c r="AA7" s="22"/>
      <c r="AB7" s="22"/>
      <c r="AC7" s="238">
        <v>629</v>
      </c>
      <c r="AD7" s="178">
        <f t="shared" si="0"/>
        <v>5.016722408026756E-3</v>
      </c>
      <c r="AE7" s="178">
        <f t="shared" si="0"/>
        <v>0</v>
      </c>
      <c r="AF7" s="178">
        <f t="shared" si="0"/>
        <v>3.6900369003690036E-3</v>
      </c>
      <c r="AG7" s="178">
        <f t="shared" si="0"/>
        <v>5.5865921787709499E-3</v>
      </c>
      <c r="AH7" s="178">
        <f t="shared" si="0"/>
        <v>0</v>
      </c>
      <c r="AI7" s="178">
        <f t="shared" si="0"/>
        <v>0</v>
      </c>
      <c r="AJ7" s="178">
        <f t="shared" si="0"/>
        <v>0</v>
      </c>
      <c r="AK7" s="178">
        <f t="shared" si="0"/>
        <v>0</v>
      </c>
      <c r="AL7" s="178">
        <f t="shared" si="0"/>
        <v>4.7694753577106515E-3</v>
      </c>
      <c r="AM7" s="178" t="e">
        <f t="shared" si="0"/>
        <v>#DIV/0!</v>
      </c>
      <c r="AN7" s="178" t="e">
        <f t="shared" si="0"/>
        <v>#DIV/0!</v>
      </c>
      <c r="AO7" s="178" t="e">
        <f t="shared" si="0"/>
        <v>#DIV/0!</v>
      </c>
      <c r="AP7" s="178">
        <f t="shared" si="0"/>
        <v>4.7694753577106515E-3</v>
      </c>
      <c r="AQ7" s="24">
        <v>4</v>
      </c>
      <c r="AR7" s="24"/>
      <c r="AS7" s="24">
        <v>2</v>
      </c>
      <c r="AT7" s="24">
        <v>2</v>
      </c>
      <c r="AU7" s="24"/>
      <c r="AV7" s="24"/>
      <c r="AW7" s="24"/>
      <c r="AX7" s="24"/>
      <c r="AY7" s="24"/>
      <c r="AZ7" s="24">
        <v>4</v>
      </c>
      <c r="BA7" s="24"/>
      <c r="BB7" s="24"/>
      <c r="BC7" s="25">
        <v>4</v>
      </c>
      <c r="BD7" s="7">
        <v>516</v>
      </c>
      <c r="BE7" s="7">
        <v>41</v>
      </c>
      <c r="BF7" s="7">
        <v>255</v>
      </c>
      <c r="BG7" s="7">
        <v>302</v>
      </c>
      <c r="BH7" s="7">
        <v>2</v>
      </c>
      <c r="BI7" s="7">
        <v>261</v>
      </c>
      <c r="BJ7" s="7">
        <v>294</v>
      </c>
      <c r="BK7" s="7">
        <v>0</v>
      </c>
      <c r="BL7" s="7">
        <f>BD7+BE7</f>
        <v>557</v>
      </c>
      <c r="BM7" s="24"/>
      <c r="BN7" s="24"/>
      <c r="BO7" s="24"/>
      <c r="BP7" s="239">
        <v>557</v>
      </c>
      <c r="BQ7" s="176">
        <f t="shared" si="1"/>
        <v>7.7519379844961239E-3</v>
      </c>
      <c r="BR7" s="176">
        <f t="shared" si="1"/>
        <v>0</v>
      </c>
      <c r="BS7" s="176">
        <f t="shared" si="1"/>
        <v>7.8431372549019607E-3</v>
      </c>
      <c r="BT7" s="176">
        <f t="shared" si="1"/>
        <v>6.6225165562913907E-3</v>
      </c>
      <c r="BU7" s="176">
        <f t="shared" si="1"/>
        <v>0</v>
      </c>
      <c r="BV7" s="176">
        <f t="shared" si="1"/>
        <v>0</v>
      </c>
      <c r="BW7" s="176">
        <f t="shared" si="1"/>
        <v>0</v>
      </c>
      <c r="BX7" s="176" t="e">
        <f t="shared" si="1"/>
        <v>#DIV/0!</v>
      </c>
      <c r="BY7" s="176">
        <f t="shared" si="1"/>
        <v>0</v>
      </c>
      <c r="BZ7" s="176" t="e">
        <f t="shared" si="1"/>
        <v>#DIV/0!</v>
      </c>
      <c r="CA7" s="176" t="e">
        <f t="shared" si="1"/>
        <v>#DIV/0!</v>
      </c>
      <c r="CB7" s="176" t="e">
        <f t="shared" si="1"/>
        <v>#DIV/0!</v>
      </c>
      <c r="CC7" s="176">
        <f t="shared" si="1"/>
        <v>7.1813285457809697E-3</v>
      </c>
      <c r="CD7" s="28">
        <v>3</v>
      </c>
      <c r="CE7" s="28"/>
      <c r="CF7" s="28">
        <v>1</v>
      </c>
      <c r="CG7" s="28">
        <v>2</v>
      </c>
      <c r="CH7" s="28"/>
      <c r="CI7" s="28"/>
      <c r="CJ7" s="28"/>
      <c r="CK7" s="28"/>
      <c r="CL7" s="28">
        <v>3</v>
      </c>
      <c r="CM7" s="28"/>
      <c r="CN7" s="28"/>
      <c r="CO7" s="28"/>
      <c r="CP7" s="28">
        <v>3</v>
      </c>
      <c r="CQ7" s="10">
        <v>522</v>
      </c>
      <c r="CR7" s="10">
        <v>38</v>
      </c>
      <c r="CS7" s="10">
        <v>253</v>
      </c>
      <c r="CT7" s="10">
        <v>307</v>
      </c>
      <c r="CU7" s="10">
        <v>5</v>
      </c>
      <c r="CV7" s="10">
        <v>259</v>
      </c>
      <c r="CW7" s="10">
        <v>296</v>
      </c>
      <c r="CX7" s="10">
        <v>0</v>
      </c>
      <c r="CY7" s="10">
        <f>CQ7+CR7</f>
        <v>560</v>
      </c>
      <c r="CZ7" s="29"/>
      <c r="DA7" s="29"/>
      <c r="DB7" s="29"/>
      <c r="DC7" s="186">
        <v>560</v>
      </c>
      <c r="DD7" s="30">
        <f t="shared" si="2"/>
        <v>5.7471264367816091E-3</v>
      </c>
      <c r="DE7" s="30">
        <f t="shared" si="2"/>
        <v>0</v>
      </c>
      <c r="DF7" s="30">
        <f t="shared" si="2"/>
        <v>3.952569169960474E-3</v>
      </c>
      <c r="DG7" s="30">
        <f t="shared" si="2"/>
        <v>6.5146579804560263E-3</v>
      </c>
      <c r="DH7" s="30">
        <f t="shared" si="2"/>
        <v>0</v>
      </c>
      <c r="DI7" s="30">
        <f t="shared" si="2"/>
        <v>0</v>
      </c>
      <c r="DJ7" s="30">
        <f t="shared" si="2"/>
        <v>0</v>
      </c>
      <c r="DK7" s="30" t="e">
        <f t="shared" si="2"/>
        <v>#DIV/0!</v>
      </c>
      <c r="DL7" s="30">
        <f t="shared" si="2"/>
        <v>5.3571428571428572E-3</v>
      </c>
      <c r="DM7" s="30" t="e">
        <f t="shared" si="2"/>
        <v>#DIV/0!</v>
      </c>
      <c r="DN7" s="30" t="e">
        <f t="shared" si="2"/>
        <v>#DIV/0!</v>
      </c>
      <c r="DO7" s="30" t="e">
        <f t="shared" si="2"/>
        <v>#DIV/0!</v>
      </c>
      <c r="DP7" s="30">
        <f t="shared" si="2"/>
        <v>5.3571428571428572E-3</v>
      </c>
      <c r="DQ7" s="31">
        <v>4</v>
      </c>
      <c r="DR7" s="31">
        <v>1</v>
      </c>
      <c r="DS7" s="31">
        <v>2</v>
      </c>
      <c r="DT7" s="31">
        <v>3</v>
      </c>
      <c r="DU7" s="31"/>
      <c r="DV7" s="31"/>
      <c r="DW7" s="31"/>
      <c r="DX7" s="31"/>
      <c r="DY7" s="31">
        <v>5</v>
      </c>
      <c r="DZ7" s="31"/>
      <c r="EA7" s="31"/>
      <c r="EB7" s="31"/>
      <c r="EC7" s="31">
        <v>5</v>
      </c>
      <c r="ED7" s="32">
        <v>481</v>
      </c>
      <c r="EE7" s="32">
        <v>44</v>
      </c>
      <c r="EF7" s="32">
        <v>230</v>
      </c>
      <c r="EG7" s="32">
        <v>295</v>
      </c>
      <c r="EH7" s="32">
        <v>4</v>
      </c>
      <c r="EI7" s="32">
        <v>177</v>
      </c>
      <c r="EJ7" s="32">
        <v>344</v>
      </c>
      <c r="EK7" s="32">
        <v>0</v>
      </c>
      <c r="EL7" s="32">
        <v>525</v>
      </c>
      <c r="EM7" s="32"/>
      <c r="EN7" s="32"/>
      <c r="EO7" s="32"/>
      <c r="EP7" s="190">
        <v>525</v>
      </c>
      <c r="EQ7" s="78">
        <f t="shared" ref="EQ7:FC24" si="4">DQ7/ED7</f>
        <v>8.3160083160083165E-3</v>
      </c>
      <c r="ER7" s="78">
        <f t="shared" si="3"/>
        <v>2.2727272727272728E-2</v>
      </c>
      <c r="ES7" s="78">
        <f t="shared" si="3"/>
        <v>8.6956521739130436E-3</v>
      </c>
      <c r="ET7" s="78">
        <f t="shared" si="3"/>
        <v>1.0169491525423728E-2</v>
      </c>
      <c r="EU7" s="78">
        <f t="shared" si="3"/>
        <v>0</v>
      </c>
      <c r="EV7" s="78">
        <f t="shared" si="3"/>
        <v>0</v>
      </c>
      <c r="EW7" s="78">
        <f t="shared" si="3"/>
        <v>0</v>
      </c>
      <c r="EX7" s="78" t="e">
        <f t="shared" si="3"/>
        <v>#DIV/0!</v>
      </c>
      <c r="EY7" s="78">
        <f t="shared" si="3"/>
        <v>9.5238095238095247E-3</v>
      </c>
      <c r="EZ7" s="78" t="e">
        <f t="shared" si="3"/>
        <v>#DIV/0!</v>
      </c>
      <c r="FA7" s="78" t="e">
        <f t="shared" si="3"/>
        <v>#DIV/0!</v>
      </c>
      <c r="FB7" s="78" t="e">
        <f t="shared" si="3"/>
        <v>#DIV/0!</v>
      </c>
      <c r="FC7" s="78">
        <f t="shared" si="3"/>
        <v>9.5238095238095247E-3</v>
      </c>
    </row>
    <row r="8" spans="2:159" ht="22.5">
      <c r="B8" s="72">
        <v>4</v>
      </c>
      <c r="C8" s="194" t="s">
        <v>276</v>
      </c>
      <c r="D8" s="20"/>
      <c r="E8" s="20"/>
      <c r="F8" s="20"/>
      <c r="G8" s="20"/>
      <c r="H8" s="20"/>
      <c r="I8" s="20"/>
      <c r="J8" s="20"/>
      <c r="K8" s="20"/>
      <c r="L8" s="20"/>
      <c r="M8" s="20"/>
      <c r="N8" s="20"/>
      <c r="O8" s="20"/>
      <c r="P8" s="21">
        <v>0</v>
      </c>
      <c r="Q8" s="5">
        <v>50</v>
      </c>
      <c r="R8" s="5">
        <v>28</v>
      </c>
      <c r="S8" s="5">
        <v>43</v>
      </c>
      <c r="T8" s="5">
        <v>35</v>
      </c>
      <c r="U8" s="5">
        <v>0</v>
      </c>
      <c r="V8" s="5">
        <v>49</v>
      </c>
      <c r="W8" s="5">
        <v>29</v>
      </c>
      <c r="X8" s="5">
        <v>0</v>
      </c>
      <c r="Y8" s="22"/>
      <c r="Z8" s="22">
        <f>Q8+R8</f>
        <v>78</v>
      </c>
      <c r="AA8" s="22"/>
      <c r="AB8" s="22"/>
      <c r="AC8" s="238">
        <v>78</v>
      </c>
      <c r="AD8" s="178">
        <f t="shared" si="0"/>
        <v>0</v>
      </c>
      <c r="AE8" s="178">
        <f t="shared" si="0"/>
        <v>0</v>
      </c>
      <c r="AF8" s="178">
        <f t="shared" si="0"/>
        <v>0</v>
      </c>
      <c r="AG8" s="178">
        <f t="shared" si="0"/>
        <v>0</v>
      </c>
      <c r="AH8" s="178" t="e">
        <f t="shared" si="0"/>
        <v>#DIV/0!</v>
      </c>
      <c r="AI8" s="178">
        <f t="shared" si="0"/>
        <v>0</v>
      </c>
      <c r="AJ8" s="178">
        <f t="shared" si="0"/>
        <v>0</v>
      </c>
      <c r="AK8" s="178" t="e">
        <f t="shared" si="0"/>
        <v>#DIV/0!</v>
      </c>
      <c r="AL8" s="178" t="e">
        <f t="shared" si="0"/>
        <v>#DIV/0!</v>
      </c>
      <c r="AM8" s="178">
        <f t="shared" si="0"/>
        <v>0</v>
      </c>
      <c r="AN8" s="178" t="e">
        <f t="shared" si="0"/>
        <v>#DIV/0!</v>
      </c>
      <c r="AO8" s="178" t="e">
        <f t="shared" si="0"/>
        <v>#DIV/0!</v>
      </c>
      <c r="AP8" s="178">
        <f t="shared" si="0"/>
        <v>0</v>
      </c>
      <c r="AQ8" s="24">
        <v>1</v>
      </c>
      <c r="AR8" s="24"/>
      <c r="AS8" s="24">
        <v>1</v>
      </c>
      <c r="AT8" s="24"/>
      <c r="AU8" s="24"/>
      <c r="AV8" s="24"/>
      <c r="AW8" s="24"/>
      <c r="AX8" s="24"/>
      <c r="AY8" s="24"/>
      <c r="AZ8" s="24">
        <v>1</v>
      </c>
      <c r="BA8" s="24"/>
      <c r="BB8" s="24"/>
      <c r="BC8" s="25">
        <v>1</v>
      </c>
      <c r="BD8" s="7">
        <v>49</v>
      </c>
      <c r="BE8" s="7">
        <v>28</v>
      </c>
      <c r="BF8" s="7">
        <v>34</v>
      </c>
      <c r="BG8" s="7">
        <v>43</v>
      </c>
      <c r="BH8" s="7">
        <v>1</v>
      </c>
      <c r="BI8" s="7">
        <v>47</v>
      </c>
      <c r="BJ8" s="7">
        <v>29</v>
      </c>
      <c r="BK8" s="7">
        <v>0</v>
      </c>
      <c r="BL8" s="24"/>
      <c r="BM8" s="24">
        <f>BD8+BE8</f>
        <v>77</v>
      </c>
      <c r="BN8" s="24"/>
      <c r="BO8" s="24"/>
      <c r="BP8" s="239">
        <v>77</v>
      </c>
      <c r="BQ8" s="176">
        <f t="shared" si="1"/>
        <v>2.0408163265306121E-2</v>
      </c>
      <c r="BR8" s="176">
        <f t="shared" si="1"/>
        <v>0</v>
      </c>
      <c r="BS8" s="176">
        <f t="shared" si="1"/>
        <v>2.9411764705882353E-2</v>
      </c>
      <c r="BT8" s="176">
        <f t="shared" si="1"/>
        <v>0</v>
      </c>
      <c r="BU8" s="176">
        <f t="shared" si="1"/>
        <v>0</v>
      </c>
      <c r="BV8" s="176">
        <f t="shared" si="1"/>
        <v>0</v>
      </c>
      <c r="BW8" s="176">
        <f t="shared" si="1"/>
        <v>0</v>
      </c>
      <c r="BX8" s="176" t="e">
        <f t="shared" si="1"/>
        <v>#DIV/0!</v>
      </c>
      <c r="BY8" s="176" t="e">
        <f t="shared" si="1"/>
        <v>#DIV/0!</v>
      </c>
      <c r="BZ8" s="176">
        <f t="shared" si="1"/>
        <v>1.2987012987012988E-2</v>
      </c>
      <c r="CA8" s="176" t="e">
        <f t="shared" si="1"/>
        <v>#DIV/0!</v>
      </c>
      <c r="CB8" s="176" t="e">
        <f t="shared" si="1"/>
        <v>#DIV/0!</v>
      </c>
      <c r="CC8" s="176">
        <f t="shared" si="1"/>
        <v>1.2987012987012988E-2</v>
      </c>
      <c r="CD8" s="28"/>
      <c r="CE8" s="28">
        <v>1</v>
      </c>
      <c r="CF8" s="28">
        <v>1</v>
      </c>
      <c r="CG8" s="28"/>
      <c r="CH8" s="28"/>
      <c r="CI8" s="28"/>
      <c r="CJ8" s="28"/>
      <c r="CK8" s="28"/>
      <c r="CL8" s="28"/>
      <c r="CM8" s="28">
        <v>1</v>
      </c>
      <c r="CN8" s="28"/>
      <c r="CO8" s="28"/>
      <c r="CP8" s="28">
        <v>1</v>
      </c>
      <c r="CQ8" s="10">
        <v>50</v>
      </c>
      <c r="CR8" s="10">
        <v>38</v>
      </c>
      <c r="CS8" s="10">
        <v>40</v>
      </c>
      <c r="CT8" s="10">
        <v>48</v>
      </c>
      <c r="CU8" s="10">
        <v>3</v>
      </c>
      <c r="CV8" s="10">
        <v>50</v>
      </c>
      <c r="CW8" s="10">
        <v>35</v>
      </c>
      <c r="CX8" s="10">
        <v>0</v>
      </c>
      <c r="CY8" s="29"/>
      <c r="CZ8" s="29">
        <f>CQ8+CR8</f>
        <v>88</v>
      </c>
      <c r="DA8" s="29"/>
      <c r="DB8" s="29"/>
      <c r="DC8" s="186">
        <v>88</v>
      </c>
      <c r="DD8" s="30">
        <f t="shared" si="2"/>
        <v>0</v>
      </c>
      <c r="DE8" s="30">
        <f t="shared" si="2"/>
        <v>2.6315789473684209E-2</v>
      </c>
      <c r="DF8" s="30">
        <f t="shared" si="2"/>
        <v>2.5000000000000001E-2</v>
      </c>
      <c r="DG8" s="30">
        <f t="shared" si="2"/>
        <v>0</v>
      </c>
      <c r="DH8" s="30">
        <f t="shared" si="2"/>
        <v>0</v>
      </c>
      <c r="DI8" s="30">
        <f t="shared" si="2"/>
        <v>0</v>
      </c>
      <c r="DJ8" s="30">
        <f t="shared" si="2"/>
        <v>0</v>
      </c>
      <c r="DK8" s="30" t="e">
        <f t="shared" si="2"/>
        <v>#DIV/0!</v>
      </c>
      <c r="DL8" s="30" t="e">
        <f t="shared" si="2"/>
        <v>#DIV/0!</v>
      </c>
      <c r="DM8" s="30">
        <f t="shared" si="2"/>
        <v>1.1363636363636364E-2</v>
      </c>
      <c r="DN8" s="30" t="e">
        <f t="shared" si="2"/>
        <v>#DIV/0!</v>
      </c>
      <c r="DO8" s="30" t="e">
        <f t="shared" si="2"/>
        <v>#DIV/0!</v>
      </c>
      <c r="DP8" s="30">
        <f t="shared" si="2"/>
        <v>1.1363636363636364E-2</v>
      </c>
      <c r="DQ8" s="31"/>
      <c r="DR8" s="31">
        <v>2</v>
      </c>
      <c r="DS8" s="31">
        <v>1</v>
      </c>
      <c r="DT8" s="31">
        <v>1</v>
      </c>
      <c r="DU8" s="31"/>
      <c r="DV8" s="31"/>
      <c r="DW8" s="31"/>
      <c r="DX8" s="31"/>
      <c r="DY8" s="31"/>
      <c r="DZ8" s="31">
        <v>2</v>
      </c>
      <c r="EA8" s="31"/>
      <c r="EB8" s="31"/>
      <c r="EC8" s="31">
        <v>2</v>
      </c>
      <c r="ED8" s="32">
        <v>44</v>
      </c>
      <c r="EE8" s="32">
        <v>49</v>
      </c>
      <c r="EF8" s="32">
        <v>40</v>
      </c>
      <c r="EG8" s="32">
        <v>53</v>
      </c>
      <c r="EH8" s="32">
        <v>0</v>
      </c>
      <c r="EI8" s="32">
        <v>66</v>
      </c>
      <c r="EJ8" s="32">
        <v>27</v>
      </c>
      <c r="EK8" s="32">
        <v>0</v>
      </c>
      <c r="EL8" s="32"/>
      <c r="EM8" s="32">
        <v>93</v>
      </c>
      <c r="EN8" s="32"/>
      <c r="EO8" s="32"/>
      <c r="EP8" s="190">
        <v>93</v>
      </c>
      <c r="EQ8" s="78">
        <f t="shared" si="4"/>
        <v>0</v>
      </c>
      <c r="ER8" s="78">
        <f t="shared" si="3"/>
        <v>4.0816326530612242E-2</v>
      </c>
      <c r="ES8" s="78">
        <f t="shared" si="3"/>
        <v>2.5000000000000001E-2</v>
      </c>
      <c r="ET8" s="78">
        <f t="shared" si="3"/>
        <v>1.8867924528301886E-2</v>
      </c>
      <c r="EU8" s="78" t="e">
        <f t="shared" si="3"/>
        <v>#DIV/0!</v>
      </c>
      <c r="EV8" s="78">
        <f t="shared" si="3"/>
        <v>0</v>
      </c>
      <c r="EW8" s="78">
        <f t="shared" si="3"/>
        <v>0</v>
      </c>
      <c r="EX8" s="78" t="e">
        <f t="shared" si="3"/>
        <v>#DIV/0!</v>
      </c>
      <c r="EY8" s="78" t="e">
        <f t="shared" si="3"/>
        <v>#DIV/0!</v>
      </c>
      <c r="EZ8" s="78">
        <f t="shared" si="3"/>
        <v>2.1505376344086023E-2</v>
      </c>
      <c r="FA8" s="78" t="e">
        <f t="shared" si="3"/>
        <v>#DIV/0!</v>
      </c>
      <c r="FB8" s="78" t="e">
        <f t="shared" si="3"/>
        <v>#DIV/0!</v>
      </c>
      <c r="FC8" s="78">
        <f t="shared" si="3"/>
        <v>2.1505376344086023E-2</v>
      </c>
    </row>
    <row r="9" spans="2:159" ht="22.5">
      <c r="B9" s="72">
        <v>5</v>
      </c>
      <c r="C9" s="194" t="s">
        <v>277</v>
      </c>
      <c r="D9" s="20">
        <v>7</v>
      </c>
      <c r="E9" s="20">
        <v>4</v>
      </c>
      <c r="F9" s="20">
        <v>6</v>
      </c>
      <c r="G9" s="20">
        <v>5</v>
      </c>
      <c r="H9" s="20"/>
      <c r="I9" s="20"/>
      <c r="J9" s="20"/>
      <c r="K9" s="20"/>
      <c r="L9" s="20">
        <v>9</v>
      </c>
      <c r="M9" s="20">
        <v>2</v>
      </c>
      <c r="N9" s="20"/>
      <c r="O9" s="20"/>
      <c r="P9" s="21">
        <v>11</v>
      </c>
      <c r="Q9" s="5">
        <v>642</v>
      </c>
      <c r="R9" s="5">
        <v>219</v>
      </c>
      <c r="S9" s="5">
        <v>383</v>
      </c>
      <c r="T9" s="5">
        <v>478</v>
      </c>
      <c r="U9" s="5">
        <v>14</v>
      </c>
      <c r="V9" s="5">
        <v>536</v>
      </c>
      <c r="W9" s="5">
        <v>312</v>
      </c>
      <c r="X9" s="5">
        <v>0</v>
      </c>
      <c r="Y9" s="5">
        <f>Q9+R9</f>
        <v>861</v>
      </c>
      <c r="Z9" s="22"/>
      <c r="AA9" s="22"/>
      <c r="AB9" s="22"/>
      <c r="AC9" s="238">
        <v>861</v>
      </c>
      <c r="AD9" s="178">
        <f t="shared" si="0"/>
        <v>1.0903426791277258E-2</v>
      </c>
      <c r="AE9" s="178">
        <f t="shared" si="0"/>
        <v>1.8264840182648401E-2</v>
      </c>
      <c r="AF9" s="178">
        <f t="shared" si="0"/>
        <v>1.5665796344647518E-2</v>
      </c>
      <c r="AG9" s="178">
        <f t="shared" si="0"/>
        <v>1.0460251046025104E-2</v>
      </c>
      <c r="AH9" s="178">
        <f t="shared" si="0"/>
        <v>0</v>
      </c>
      <c r="AI9" s="178">
        <f t="shared" si="0"/>
        <v>0</v>
      </c>
      <c r="AJ9" s="178">
        <f t="shared" si="0"/>
        <v>0</v>
      </c>
      <c r="AK9" s="178" t="e">
        <f t="shared" si="0"/>
        <v>#DIV/0!</v>
      </c>
      <c r="AL9" s="178">
        <f t="shared" si="0"/>
        <v>1.0452961672473868E-2</v>
      </c>
      <c r="AM9" s="178" t="e">
        <f t="shared" si="0"/>
        <v>#DIV/0!</v>
      </c>
      <c r="AN9" s="178" t="e">
        <f t="shared" si="0"/>
        <v>#DIV/0!</v>
      </c>
      <c r="AO9" s="178" t="e">
        <f t="shared" si="0"/>
        <v>#DIV/0!</v>
      </c>
      <c r="AP9" s="178">
        <f t="shared" si="0"/>
        <v>1.2775842044134728E-2</v>
      </c>
      <c r="AQ9" s="24">
        <v>7</v>
      </c>
      <c r="AR9" s="24">
        <v>2</v>
      </c>
      <c r="AS9" s="24">
        <v>5</v>
      </c>
      <c r="AT9" s="24">
        <v>4</v>
      </c>
      <c r="AU9" s="24"/>
      <c r="AV9" s="24"/>
      <c r="AW9" s="24"/>
      <c r="AX9" s="24"/>
      <c r="AY9" s="24">
        <v>9</v>
      </c>
      <c r="AZ9" s="24"/>
      <c r="BA9" s="24"/>
      <c r="BB9" s="24"/>
      <c r="BC9" s="25">
        <v>9</v>
      </c>
      <c r="BD9" s="7">
        <v>563</v>
      </c>
      <c r="BE9" s="7">
        <v>225</v>
      </c>
      <c r="BF9" s="7">
        <v>371</v>
      </c>
      <c r="BG9" s="7">
        <v>417</v>
      </c>
      <c r="BH9" s="7">
        <v>6</v>
      </c>
      <c r="BI9" s="7">
        <v>463</v>
      </c>
      <c r="BJ9" s="7">
        <v>319</v>
      </c>
      <c r="BK9" s="7">
        <v>0</v>
      </c>
      <c r="BL9" s="7">
        <f>BD9+BE9</f>
        <v>788</v>
      </c>
      <c r="BM9" s="24"/>
      <c r="BN9" s="24"/>
      <c r="BO9" s="24"/>
      <c r="BP9" s="239">
        <v>788</v>
      </c>
      <c r="BQ9" s="176">
        <f t="shared" si="1"/>
        <v>1.2433392539964476E-2</v>
      </c>
      <c r="BR9" s="176">
        <f t="shared" si="1"/>
        <v>8.8888888888888889E-3</v>
      </c>
      <c r="BS9" s="176">
        <f t="shared" si="1"/>
        <v>1.3477088948787063E-2</v>
      </c>
      <c r="BT9" s="176">
        <f t="shared" si="1"/>
        <v>9.5923261390887284E-3</v>
      </c>
      <c r="BU9" s="176">
        <f t="shared" si="1"/>
        <v>0</v>
      </c>
      <c r="BV9" s="176">
        <f t="shared" si="1"/>
        <v>0</v>
      </c>
      <c r="BW9" s="176">
        <f t="shared" si="1"/>
        <v>0</v>
      </c>
      <c r="BX9" s="176" t="e">
        <f t="shared" si="1"/>
        <v>#DIV/0!</v>
      </c>
      <c r="BY9" s="176">
        <f t="shared" si="1"/>
        <v>1.1421319796954314E-2</v>
      </c>
      <c r="BZ9" s="176" t="e">
        <f t="shared" si="1"/>
        <v>#DIV/0!</v>
      </c>
      <c r="CA9" s="176" t="e">
        <f t="shared" si="1"/>
        <v>#DIV/0!</v>
      </c>
      <c r="CB9" s="176" t="e">
        <f t="shared" si="1"/>
        <v>#DIV/0!</v>
      </c>
      <c r="CC9" s="176">
        <f t="shared" si="1"/>
        <v>1.1421319796954314E-2</v>
      </c>
      <c r="CD9" s="28">
        <v>2</v>
      </c>
      <c r="CE9" s="28">
        <v>1</v>
      </c>
      <c r="CF9" s="28">
        <v>1</v>
      </c>
      <c r="CG9" s="28">
        <v>2</v>
      </c>
      <c r="CH9" s="28"/>
      <c r="CI9" s="28"/>
      <c r="CJ9" s="28"/>
      <c r="CK9" s="28"/>
      <c r="CL9" s="28">
        <v>3</v>
      </c>
      <c r="CM9" s="28"/>
      <c r="CN9" s="28"/>
      <c r="CO9" s="28"/>
      <c r="CP9" s="28">
        <v>3</v>
      </c>
      <c r="CQ9" s="10">
        <v>531</v>
      </c>
      <c r="CR9" s="10">
        <v>246</v>
      </c>
      <c r="CS9" s="10">
        <v>372</v>
      </c>
      <c r="CT9" s="10">
        <v>405</v>
      </c>
      <c r="CU9" s="10">
        <v>12</v>
      </c>
      <c r="CV9" s="10">
        <v>462</v>
      </c>
      <c r="CW9" s="10">
        <v>303</v>
      </c>
      <c r="CX9" s="10">
        <v>0</v>
      </c>
      <c r="CY9" s="10">
        <f>CQ9+CR9</f>
        <v>777</v>
      </c>
      <c r="CZ9" s="29"/>
      <c r="DA9" s="29"/>
      <c r="DB9" s="29"/>
      <c r="DC9" s="186">
        <v>77</v>
      </c>
      <c r="DD9" s="30">
        <f t="shared" si="2"/>
        <v>3.766478342749529E-3</v>
      </c>
      <c r="DE9" s="30">
        <f t="shared" si="2"/>
        <v>4.0650406504065045E-3</v>
      </c>
      <c r="DF9" s="30">
        <f t="shared" si="2"/>
        <v>2.6881720430107529E-3</v>
      </c>
      <c r="DG9" s="30">
        <f t="shared" si="2"/>
        <v>4.9382716049382715E-3</v>
      </c>
      <c r="DH9" s="30">
        <f t="shared" si="2"/>
        <v>0</v>
      </c>
      <c r="DI9" s="30">
        <f t="shared" si="2"/>
        <v>0</v>
      </c>
      <c r="DJ9" s="30">
        <f t="shared" si="2"/>
        <v>0</v>
      </c>
      <c r="DK9" s="30" t="e">
        <f t="shared" si="2"/>
        <v>#DIV/0!</v>
      </c>
      <c r="DL9" s="30">
        <f t="shared" si="2"/>
        <v>3.8610038610038611E-3</v>
      </c>
      <c r="DM9" s="30" t="e">
        <f t="shared" si="2"/>
        <v>#DIV/0!</v>
      </c>
      <c r="DN9" s="30" t="e">
        <f t="shared" si="2"/>
        <v>#DIV/0!</v>
      </c>
      <c r="DO9" s="30" t="e">
        <f t="shared" si="2"/>
        <v>#DIV/0!</v>
      </c>
      <c r="DP9" s="30">
        <f t="shared" si="2"/>
        <v>3.896103896103896E-2</v>
      </c>
      <c r="DQ9" s="31">
        <v>4</v>
      </c>
      <c r="DR9" s="31">
        <v>2</v>
      </c>
      <c r="DS9" s="31">
        <v>3</v>
      </c>
      <c r="DT9" s="31">
        <v>3</v>
      </c>
      <c r="DU9" s="31"/>
      <c r="DV9" s="31"/>
      <c r="DW9" s="31"/>
      <c r="DX9" s="31"/>
      <c r="DY9" s="31">
        <v>6</v>
      </c>
      <c r="DZ9" s="31"/>
      <c r="EA9" s="31"/>
      <c r="EB9" s="31"/>
      <c r="EC9" s="31">
        <v>6</v>
      </c>
      <c r="ED9" s="32">
        <v>473</v>
      </c>
      <c r="EE9" s="32">
        <v>305</v>
      </c>
      <c r="EF9" s="32">
        <v>340</v>
      </c>
      <c r="EG9" s="32">
        <v>438</v>
      </c>
      <c r="EH9" s="32">
        <v>18</v>
      </c>
      <c r="EI9" s="32">
        <v>456</v>
      </c>
      <c r="EJ9" s="32">
        <v>304</v>
      </c>
      <c r="EK9" s="32">
        <v>0</v>
      </c>
      <c r="EL9" s="32">
        <v>778</v>
      </c>
      <c r="EM9" s="32"/>
      <c r="EN9" s="32"/>
      <c r="EO9" s="32"/>
      <c r="EP9" s="190">
        <v>778</v>
      </c>
      <c r="EQ9" s="78">
        <f t="shared" si="4"/>
        <v>8.4566596194503175E-3</v>
      </c>
      <c r="ER9" s="78">
        <f t="shared" si="3"/>
        <v>6.5573770491803279E-3</v>
      </c>
      <c r="ES9" s="78">
        <f t="shared" si="3"/>
        <v>8.8235294117647058E-3</v>
      </c>
      <c r="ET9" s="78">
        <f t="shared" si="3"/>
        <v>6.8493150684931503E-3</v>
      </c>
      <c r="EU9" s="78">
        <f t="shared" si="3"/>
        <v>0</v>
      </c>
      <c r="EV9" s="78">
        <f t="shared" si="3"/>
        <v>0</v>
      </c>
      <c r="EW9" s="78">
        <f t="shared" si="3"/>
        <v>0</v>
      </c>
      <c r="EX9" s="78" t="e">
        <f t="shared" si="3"/>
        <v>#DIV/0!</v>
      </c>
      <c r="EY9" s="78">
        <f t="shared" si="3"/>
        <v>7.7120822622107968E-3</v>
      </c>
      <c r="EZ9" s="78" t="e">
        <f t="shared" si="3"/>
        <v>#DIV/0!</v>
      </c>
      <c r="FA9" s="78" t="e">
        <f t="shared" si="3"/>
        <v>#DIV/0!</v>
      </c>
      <c r="FB9" s="78" t="e">
        <f t="shared" si="3"/>
        <v>#DIV/0!</v>
      </c>
      <c r="FC9" s="78">
        <f t="shared" si="3"/>
        <v>7.7120822622107968E-3</v>
      </c>
    </row>
    <row r="10" spans="2:159" ht="22.5">
      <c r="B10" s="72">
        <v>6</v>
      </c>
      <c r="C10" s="194" t="s">
        <v>278</v>
      </c>
      <c r="D10" s="20">
        <v>3</v>
      </c>
      <c r="E10" s="20"/>
      <c r="F10" s="20">
        <v>1</v>
      </c>
      <c r="G10" s="20">
        <v>2</v>
      </c>
      <c r="H10" s="20"/>
      <c r="I10" s="20"/>
      <c r="J10" s="20"/>
      <c r="K10" s="20"/>
      <c r="L10" s="20"/>
      <c r="M10" s="20">
        <v>3</v>
      </c>
      <c r="N10" s="20"/>
      <c r="O10" s="20"/>
      <c r="P10" s="21">
        <v>3</v>
      </c>
      <c r="Q10" s="5">
        <v>53</v>
      </c>
      <c r="R10" s="5">
        <v>80</v>
      </c>
      <c r="S10" s="5">
        <v>56</v>
      </c>
      <c r="T10" s="5">
        <v>77</v>
      </c>
      <c r="U10" s="5">
        <v>1</v>
      </c>
      <c r="V10" s="5">
        <v>89</v>
      </c>
      <c r="W10" s="5">
        <v>43</v>
      </c>
      <c r="X10" s="5">
        <v>0</v>
      </c>
      <c r="Y10" s="22"/>
      <c r="Z10" s="22">
        <f>Q10+R10</f>
        <v>133</v>
      </c>
      <c r="AA10" s="22"/>
      <c r="AB10" s="22"/>
      <c r="AC10" s="238">
        <v>133</v>
      </c>
      <c r="AD10" s="178">
        <f t="shared" si="0"/>
        <v>5.6603773584905662E-2</v>
      </c>
      <c r="AE10" s="178">
        <f t="shared" si="0"/>
        <v>0</v>
      </c>
      <c r="AF10" s="178">
        <f t="shared" si="0"/>
        <v>1.7857142857142856E-2</v>
      </c>
      <c r="AG10" s="178">
        <f t="shared" si="0"/>
        <v>2.5974025974025976E-2</v>
      </c>
      <c r="AH10" s="178">
        <f t="shared" si="0"/>
        <v>0</v>
      </c>
      <c r="AI10" s="178">
        <f t="shared" si="0"/>
        <v>0</v>
      </c>
      <c r="AJ10" s="178">
        <f t="shared" si="0"/>
        <v>0</v>
      </c>
      <c r="AK10" s="178" t="e">
        <f t="shared" si="0"/>
        <v>#DIV/0!</v>
      </c>
      <c r="AL10" s="178" t="e">
        <f t="shared" si="0"/>
        <v>#DIV/0!</v>
      </c>
      <c r="AM10" s="178">
        <f t="shared" si="0"/>
        <v>2.2556390977443608E-2</v>
      </c>
      <c r="AN10" s="178" t="e">
        <f t="shared" si="0"/>
        <v>#DIV/0!</v>
      </c>
      <c r="AO10" s="178" t="e">
        <f t="shared" si="0"/>
        <v>#DIV/0!</v>
      </c>
      <c r="AP10" s="178">
        <f t="shared" si="0"/>
        <v>2.2556390977443608E-2</v>
      </c>
      <c r="AQ10" s="24">
        <v>2</v>
      </c>
      <c r="AR10" s="24"/>
      <c r="AS10" s="24">
        <v>1</v>
      </c>
      <c r="AT10" s="24">
        <v>1</v>
      </c>
      <c r="AU10" s="24"/>
      <c r="AV10" s="24"/>
      <c r="AW10" s="24"/>
      <c r="AX10" s="24"/>
      <c r="AY10" s="24"/>
      <c r="AZ10" s="24">
        <v>2</v>
      </c>
      <c r="BA10" s="24"/>
      <c r="BB10" s="24"/>
      <c r="BC10" s="25">
        <v>2</v>
      </c>
      <c r="BD10" s="7">
        <v>31</v>
      </c>
      <c r="BE10" s="7">
        <v>76</v>
      </c>
      <c r="BF10" s="7">
        <v>46</v>
      </c>
      <c r="BG10" s="7">
        <v>61</v>
      </c>
      <c r="BH10" s="7">
        <v>4</v>
      </c>
      <c r="BI10" s="7">
        <v>68</v>
      </c>
      <c r="BJ10" s="7">
        <v>34</v>
      </c>
      <c r="BK10" s="7">
        <v>1</v>
      </c>
      <c r="BL10" s="24"/>
      <c r="BM10" s="24">
        <f>BD10+BE10</f>
        <v>107</v>
      </c>
      <c r="BN10" s="24"/>
      <c r="BO10" s="24"/>
      <c r="BP10" s="239">
        <v>107</v>
      </c>
      <c r="BQ10" s="176">
        <f t="shared" si="1"/>
        <v>6.4516129032258063E-2</v>
      </c>
      <c r="BR10" s="176">
        <f t="shared" si="1"/>
        <v>0</v>
      </c>
      <c r="BS10" s="176">
        <f t="shared" si="1"/>
        <v>2.1739130434782608E-2</v>
      </c>
      <c r="BT10" s="176">
        <f t="shared" si="1"/>
        <v>1.6393442622950821E-2</v>
      </c>
      <c r="BU10" s="176">
        <f t="shared" si="1"/>
        <v>0</v>
      </c>
      <c r="BV10" s="176">
        <f t="shared" si="1"/>
        <v>0</v>
      </c>
      <c r="BW10" s="176">
        <f t="shared" si="1"/>
        <v>0</v>
      </c>
      <c r="BX10" s="176">
        <f t="shared" si="1"/>
        <v>0</v>
      </c>
      <c r="BY10" s="176" t="e">
        <f t="shared" si="1"/>
        <v>#DIV/0!</v>
      </c>
      <c r="BZ10" s="176">
        <f t="shared" si="1"/>
        <v>1.8691588785046728E-2</v>
      </c>
      <c r="CA10" s="176" t="e">
        <f t="shared" si="1"/>
        <v>#DIV/0!</v>
      </c>
      <c r="CB10" s="176" t="e">
        <f t="shared" si="1"/>
        <v>#DIV/0!</v>
      </c>
      <c r="CC10" s="176">
        <f t="shared" si="1"/>
        <v>1.8691588785046728E-2</v>
      </c>
      <c r="CD10" s="28">
        <v>1</v>
      </c>
      <c r="CE10" s="28"/>
      <c r="CF10" s="28"/>
      <c r="CG10" s="28">
        <v>1</v>
      </c>
      <c r="CH10" s="28"/>
      <c r="CI10" s="28"/>
      <c r="CJ10" s="28"/>
      <c r="CK10" s="28"/>
      <c r="CL10" s="28"/>
      <c r="CM10" s="28">
        <v>1</v>
      </c>
      <c r="CN10" s="28"/>
      <c r="CO10" s="28"/>
      <c r="CP10" s="28">
        <v>1</v>
      </c>
      <c r="CQ10" s="10">
        <v>24</v>
      </c>
      <c r="CR10" s="10">
        <v>100</v>
      </c>
      <c r="CS10" s="10">
        <v>59</v>
      </c>
      <c r="CT10" s="10">
        <v>65</v>
      </c>
      <c r="CU10" s="10">
        <v>4</v>
      </c>
      <c r="CV10" s="10">
        <v>85</v>
      </c>
      <c r="CW10" s="10">
        <v>35</v>
      </c>
      <c r="CX10" s="10">
        <v>0</v>
      </c>
      <c r="CY10" s="29"/>
      <c r="CZ10" s="29">
        <f>CQ10+CR10</f>
        <v>124</v>
      </c>
      <c r="DA10" s="29"/>
      <c r="DB10" s="29"/>
      <c r="DC10" s="186">
        <v>124</v>
      </c>
      <c r="DD10" s="33">
        <f t="shared" si="2"/>
        <v>4.1666666666666664E-2</v>
      </c>
      <c r="DE10" s="33">
        <f t="shared" si="2"/>
        <v>0</v>
      </c>
      <c r="DF10" s="33">
        <f t="shared" si="2"/>
        <v>0</v>
      </c>
      <c r="DG10" s="33">
        <f t="shared" si="2"/>
        <v>1.5384615384615385E-2</v>
      </c>
      <c r="DH10" s="33">
        <f t="shared" si="2"/>
        <v>0</v>
      </c>
      <c r="DI10" s="33">
        <f t="shared" si="2"/>
        <v>0</v>
      </c>
      <c r="DJ10" s="33">
        <f t="shared" si="2"/>
        <v>0</v>
      </c>
      <c r="DK10" s="33" t="e">
        <f t="shared" si="2"/>
        <v>#DIV/0!</v>
      </c>
      <c r="DL10" s="33" t="e">
        <f t="shared" si="2"/>
        <v>#DIV/0!</v>
      </c>
      <c r="DM10" s="33">
        <f t="shared" si="2"/>
        <v>8.0645161290322578E-3</v>
      </c>
      <c r="DN10" s="33" t="e">
        <f t="shared" si="2"/>
        <v>#DIV/0!</v>
      </c>
      <c r="DO10" s="33" t="e">
        <f t="shared" si="2"/>
        <v>#DIV/0!</v>
      </c>
      <c r="DP10" s="33">
        <f t="shared" si="2"/>
        <v>8.0645161290322578E-3</v>
      </c>
      <c r="DQ10" s="31">
        <v>1</v>
      </c>
      <c r="DR10" s="31">
        <v>1</v>
      </c>
      <c r="DS10" s="31">
        <v>1</v>
      </c>
      <c r="DT10" s="31">
        <v>1</v>
      </c>
      <c r="DU10" s="31"/>
      <c r="DV10" s="31"/>
      <c r="DW10" s="31"/>
      <c r="DX10" s="31"/>
      <c r="DY10" s="31"/>
      <c r="DZ10" s="31">
        <v>2</v>
      </c>
      <c r="EA10" s="31"/>
      <c r="EB10" s="31"/>
      <c r="EC10" s="31">
        <v>2</v>
      </c>
      <c r="ED10" s="32">
        <v>28</v>
      </c>
      <c r="EE10" s="32">
        <v>110</v>
      </c>
      <c r="EF10" s="32">
        <v>65</v>
      </c>
      <c r="EG10" s="32">
        <v>73</v>
      </c>
      <c r="EH10" s="32">
        <v>2</v>
      </c>
      <c r="EI10" s="32">
        <v>85</v>
      </c>
      <c r="EJ10" s="32">
        <v>51</v>
      </c>
      <c r="EK10" s="32">
        <v>0</v>
      </c>
      <c r="EL10" s="32"/>
      <c r="EM10" s="32">
        <v>138</v>
      </c>
      <c r="EN10" s="32"/>
      <c r="EO10" s="32"/>
      <c r="EP10" s="190">
        <v>138</v>
      </c>
      <c r="EQ10" s="78">
        <f t="shared" si="4"/>
        <v>3.5714285714285712E-2</v>
      </c>
      <c r="ER10" s="78">
        <f t="shared" si="3"/>
        <v>9.0909090909090905E-3</v>
      </c>
      <c r="ES10" s="78">
        <f t="shared" si="3"/>
        <v>1.5384615384615385E-2</v>
      </c>
      <c r="ET10" s="78">
        <f t="shared" si="3"/>
        <v>1.3698630136986301E-2</v>
      </c>
      <c r="EU10" s="78">
        <f t="shared" si="3"/>
        <v>0</v>
      </c>
      <c r="EV10" s="78">
        <f t="shared" si="3"/>
        <v>0</v>
      </c>
      <c r="EW10" s="78">
        <f t="shared" si="3"/>
        <v>0</v>
      </c>
      <c r="EX10" s="78" t="e">
        <f t="shared" si="3"/>
        <v>#DIV/0!</v>
      </c>
      <c r="EY10" s="78" t="e">
        <f t="shared" si="3"/>
        <v>#DIV/0!</v>
      </c>
      <c r="EZ10" s="78">
        <f t="shared" si="3"/>
        <v>1.4492753623188406E-2</v>
      </c>
      <c r="FA10" s="78" t="e">
        <f t="shared" si="3"/>
        <v>#DIV/0!</v>
      </c>
      <c r="FB10" s="78" t="e">
        <f t="shared" si="3"/>
        <v>#DIV/0!</v>
      </c>
      <c r="FC10" s="78">
        <f t="shared" si="3"/>
        <v>1.4492753623188406E-2</v>
      </c>
    </row>
    <row r="11" spans="2:159" ht="22.5">
      <c r="B11" s="72">
        <v>7</v>
      </c>
      <c r="C11" s="194" t="s">
        <v>279</v>
      </c>
      <c r="D11" s="20">
        <v>1</v>
      </c>
      <c r="E11" s="20"/>
      <c r="F11" s="20"/>
      <c r="G11" s="20">
        <v>1</v>
      </c>
      <c r="H11" s="20"/>
      <c r="I11" s="20"/>
      <c r="J11" s="20"/>
      <c r="K11" s="20"/>
      <c r="L11" s="20"/>
      <c r="M11" s="20">
        <v>1</v>
      </c>
      <c r="N11" s="20"/>
      <c r="O11" s="20"/>
      <c r="P11" s="21">
        <v>1</v>
      </c>
      <c r="Q11" s="5">
        <v>73</v>
      </c>
      <c r="R11" s="5">
        <v>4</v>
      </c>
      <c r="S11" s="5">
        <v>40</v>
      </c>
      <c r="T11" s="5">
        <v>37</v>
      </c>
      <c r="U11" s="5">
        <v>2</v>
      </c>
      <c r="V11" s="5">
        <v>52</v>
      </c>
      <c r="W11" s="5">
        <v>23</v>
      </c>
      <c r="X11" s="5">
        <v>0</v>
      </c>
      <c r="Y11" s="22"/>
      <c r="Z11" s="22">
        <f>Q11+R11</f>
        <v>77</v>
      </c>
      <c r="AA11" s="22"/>
      <c r="AB11" s="22"/>
      <c r="AC11" s="238">
        <v>77</v>
      </c>
      <c r="AD11" s="178">
        <f t="shared" si="0"/>
        <v>1.3698630136986301E-2</v>
      </c>
      <c r="AE11" s="178">
        <f t="shared" si="0"/>
        <v>0</v>
      </c>
      <c r="AF11" s="178">
        <f t="shared" si="0"/>
        <v>0</v>
      </c>
      <c r="AG11" s="178">
        <f t="shared" si="0"/>
        <v>2.7027027027027029E-2</v>
      </c>
      <c r="AH11" s="178">
        <f t="shared" si="0"/>
        <v>0</v>
      </c>
      <c r="AI11" s="178">
        <f t="shared" si="0"/>
        <v>0</v>
      </c>
      <c r="AJ11" s="178">
        <f t="shared" si="0"/>
        <v>0</v>
      </c>
      <c r="AK11" s="178" t="e">
        <f t="shared" si="0"/>
        <v>#DIV/0!</v>
      </c>
      <c r="AL11" s="178" t="e">
        <f t="shared" si="0"/>
        <v>#DIV/0!</v>
      </c>
      <c r="AM11" s="178">
        <f t="shared" si="0"/>
        <v>1.2987012987012988E-2</v>
      </c>
      <c r="AN11" s="178" t="e">
        <f t="shared" si="0"/>
        <v>#DIV/0!</v>
      </c>
      <c r="AO11" s="178" t="e">
        <f t="shared" si="0"/>
        <v>#DIV/0!</v>
      </c>
      <c r="AP11" s="178">
        <f t="shared" si="0"/>
        <v>1.2987012987012988E-2</v>
      </c>
      <c r="AQ11" s="24"/>
      <c r="AR11" s="24"/>
      <c r="AS11" s="24"/>
      <c r="AT11" s="24"/>
      <c r="AU11" s="24"/>
      <c r="AV11" s="24"/>
      <c r="AW11" s="24"/>
      <c r="AX11" s="24"/>
      <c r="AY11" s="24"/>
      <c r="AZ11" s="24"/>
      <c r="BA11" s="24"/>
      <c r="BB11" s="24"/>
      <c r="BC11" s="25">
        <v>0</v>
      </c>
      <c r="BD11" s="7">
        <v>90</v>
      </c>
      <c r="BE11" s="7">
        <v>3</v>
      </c>
      <c r="BF11" s="7">
        <v>56</v>
      </c>
      <c r="BG11" s="7">
        <v>37</v>
      </c>
      <c r="BH11" s="7">
        <v>3</v>
      </c>
      <c r="BI11" s="7">
        <v>61</v>
      </c>
      <c r="BJ11" s="7">
        <v>29</v>
      </c>
      <c r="BK11" s="7">
        <v>0</v>
      </c>
      <c r="BL11" s="24"/>
      <c r="BM11" s="24">
        <f>BD11+BE11</f>
        <v>93</v>
      </c>
      <c r="BN11" s="24"/>
      <c r="BO11" s="24"/>
      <c r="BP11" s="239">
        <v>93</v>
      </c>
      <c r="BQ11" s="176">
        <f t="shared" si="1"/>
        <v>0</v>
      </c>
      <c r="BR11" s="176">
        <f t="shared" si="1"/>
        <v>0</v>
      </c>
      <c r="BS11" s="176">
        <f t="shared" si="1"/>
        <v>0</v>
      </c>
      <c r="BT11" s="176">
        <f t="shared" si="1"/>
        <v>0</v>
      </c>
      <c r="BU11" s="176">
        <f t="shared" si="1"/>
        <v>0</v>
      </c>
      <c r="BV11" s="176">
        <f t="shared" si="1"/>
        <v>0</v>
      </c>
      <c r="BW11" s="176">
        <f t="shared" si="1"/>
        <v>0</v>
      </c>
      <c r="BX11" s="176" t="e">
        <f t="shared" si="1"/>
        <v>#DIV/0!</v>
      </c>
      <c r="BY11" s="176" t="e">
        <f t="shared" si="1"/>
        <v>#DIV/0!</v>
      </c>
      <c r="BZ11" s="176">
        <f t="shared" si="1"/>
        <v>0</v>
      </c>
      <c r="CA11" s="176" t="e">
        <f t="shared" si="1"/>
        <v>#DIV/0!</v>
      </c>
      <c r="CB11" s="176" t="e">
        <f t="shared" si="1"/>
        <v>#DIV/0!</v>
      </c>
      <c r="CC11" s="176">
        <f t="shared" si="1"/>
        <v>0</v>
      </c>
      <c r="CD11" s="28">
        <v>1</v>
      </c>
      <c r="CE11" s="28"/>
      <c r="CF11" s="28">
        <v>1</v>
      </c>
      <c r="CG11" s="28"/>
      <c r="CH11" s="28"/>
      <c r="CI11" s="28"/>
      <c r="CJ11" s="28"/>
      <c r="CK11" s="28"/>
      <c r="CL11" s="28"/>
      <c r="CM11" s="28">
        <v>1</v>
      </c>
      <c r="CN11" s="28"/>
      <c r="CO11" s="28"/>
      <c r="CP11" s="28">
        <v>1</v>
      </c>
      <c r="CQ11" s="10">
        <v>79</v>
      </c>
      <c r="CR11" s="10">
        <v>14</v>
      </c>
      <c r="CS11" s="10">
        <v>39</v>
      </c>
      <c r="CT11" s="10">
        <v>54</v>
      </c>
      <c r="CU11" s="10">
        <v>2</v>
      </c>
      <c r="CV11" s="10">
        <v>53</v>
      </c>
      <c r="CW11" s="10">
        <v>38</v>
      </c>
      <c r="CX11" s="10">
        <v>0</v>
      </c>
      <c r="CY11" s="29"/>
      <c r="CZ11" s="29">
        <f>CQ11+CR11</f>
        <v>93</v>
      </c>
      <c r="DA11" s="29"/>
      <c r="DB11" s="29"/>
      <c r="DC11" s="186">
        <v>93</v>
      </c>
      <c r="DD11" s="33">
        <f t="shared" si="2"/>
        <v>1.2658227848101266E-2</v>
      </c>
      <c r="DE11" s="33">
        <f t="shared" si="2"/>
        <v>0</v>
      </c>
      <c r="DF11" s="33">
        <f t="shared" si="2"/>
        <v>2.564102564102564E-2</v>
      </c>
      <c r="DG11" s="33">
        <f t="shared" si="2"/>
        <v>0</v>
      </c>
      <c r="DH11" s="33">
        <f t="shared" si="2"/>
        <v>0</v>
      </c>
      <c r="DI11" s="33">
        <f t="shared" si="2"/>
        <v>0</v>
      </c>
      <c r="DJ11" s="33">
        <f t="shared" si="2"/>
        <v>0</v>
      </c>
      <c r="DK11" s="33" t="e">
        <f t="shared" si="2"/>
        <v>#DIV/0!</v>
      </c>
      <c r="DL11" s="33" t="e">
        <f t="shared" si="2"/>
        <v>#DIV/0!</v>
      </c>
      <c r="DM11" s="33">
        <f t="shared" si="2"/>
        <v>1.0752688172043012E-2</v>
      </c>
      <c r="DN11" s="33" t="e">
        <f t="shared" si="2"/>
        <v>#DIV/0!</v>
      </c>
      <c r="DO11" s="33" t="e">
        <f t="shared" si="2"/>
        <v>#DIV/0!</v>
      </c>
      <c r="DP11" s="33">
        <f t="shared" si="2"/>
        <v>1.0752688172043012E-2</v>
      </c>
      <c r="DQ11" s="31"/>
      <c r="DR11" s="31">
        <v>2</v>
      </c>
      <c r="DS11" s="31"/>
      <c r="DT11" s="31">
        <v>2</v>
      </c>
      <c r="DU11" s="31"/>
      <c r="DV11" s="31"/>
      <c r="DW11" s="31"/>
      <c r="DX11" s="31"/>
      <c r="DY11" s="31"/>
      <c r="DZ11" s="31">
        <v>2</v>
      </c>
      <c r="EA11" s="31"/>
      <c r="EB11" s="31"/>
      <c r="EC11" s="31">
        <v>2</v>
      </c>
      <c r="ED11" s="32">
        <v>98</v>
      </c>
      <c r="EE11" s="32">
        <v>15</v>
      </c>
      <c r="EF11" s="32">
        <v>54</v>
      </c>
      <c r="EG11" s="32">
        <v>59</v>
      </c>
      <c r="EH11" s="32">
        <v>1</v>
      </c>
      <c r="EI11" s="32">
        <v>73</v>
      </c>
      <c r="EJ11" s="32">
        <v>39</v>
      </c>
      <c r="EK11" s="32">
        <v>0</v>
      </c>
      <c r="EL11" s="32"/>
      <c r="EM11" s="32">
        <v>113</v>
      </c>
      <c r="EN11" s="32"/>
      <c r="EO11" s="32"/>
      <c r="EP11" s="190">
        <v>113</v>
      </c>
      <c r="EQ11" s="78">
        <f t="shared" si="4"/>
        <v>0</v>
      </c>
      <c r="ER11" s="78">
        <f t="shared" si="3"/>
        <v>0.13333333333333333</v>
      </c>
      <c r="ES11" s="78">
        <f t="shared" si="3"/>
        <v>0</v>
      </c>
      <c r="ET11" s="78">
        <f t="shared" si="3"/>
        <v>3.3898305084745763E-2</v>
      </c>
      <c r="EU11" s="78">
        <f t="shared" si="3"/>
        <v>0</v>
      </c>
      <c r="EV11" s="78">
        <f t="shared" si="3"/>
        <v>0</v>
      </c>
      <c r="EW11" s="78">
        <f t="shared" si="3"/>
        <v>0</v>
      </c>
      <c r="EX11" s="78" t="e">
        <f t="shared" si="3"/>
        <v>#DIV/0!</v>
      </c>
      <c r="EY11" s="78" t="e">
        <f t="shared" si="3"/>
        <v>#DIV/0!</v>
      </c>
      <c r="EZ11" s="78">
        <f t="shared" si="3"/>
        <v>1.7699115044247787E-2</v>
      </c>
      <c r="FA11" s="78" t="e">
        <f t="shared" si="3"/>
        <v>#DIV/0!</v>
      </c>
      <c r="FB11" s="78" t="e">
        <f t="shared" si="3"/>
        <v>#DIV/0!</v>
      </c>
      <c r="FC11" s="78">
        <f t="shared" si="3"/>
        <v>1.7699115044247787E-2</v>
      </c>
    </row>
    <row r="12" spans="2:159" ht="22.5">
      <c r="B12" s="72">
        <v>8</v>
      </c>
      <c r="C12" s="194" t="s">
        <v>280</v>
      </c>
      <c r="D12" s="20">
        <v>6</v>
      </c>
      <c r="E12" s="20"/>
      <c r="F12" s="20">
        <v>2</v>
      </c>
      <c r="G12" s="20">
        <v>4</v>
      </c>
      <c r="H12" s="20"/>
      <c r="I12" s="20"/>
      <c r="J12" s="20"/>
      <c r="K12" s="20"/>
      <c r="L12" s="20">
        <v>6</v>
      </c>
      <c r="M12" s="20"/>
      <c r="N12" s="20"/>
      <c r="O12" s="20"/>
      <c r="P12" s="21">
        <v>6</v>
      </c>
      <c r="Q12" s="5">
        <v>855</v>
      </c>
      <c r="R12" s="5">
        <v>42</v>
      </c>
      <c r="S12" s="5">
        <v>400</v>
      </c>
      <c r="T12" s="5">
        <v>497</v>
      </c>
      <c r="U12" s="5">
        <v>9</v>
      </c>
      <c r="V12" s="5">
        <v>507</v>
      </c>
      <c r="W12" s="5">
        <v>381</v>
      </c>
      <c r="X12" s="5">
        <v>0</v>
      </c>
      <c r="Y12" s="5">
        <f>Q12+R12</f>
        <v>897</v>
      </c>
      <c r="Z12" s="22"/>
      <c r="AA12" s="22"/>
      <c r="AB12" s="22"/>
      <c r="AC12" s="238">
        <v>897</v>
      </c>
      <c r="AD12" s="178">
        <f t="shared" si="0"/>
        <v>7.0175438596491229E-3</v>
      </c>
      <c r="AE12" s="178">
        <f t="shared" si="0"/>
        <v>0</v>
      </c>
      <c r="AF12" s="178">
        <f t="shared" si="0"/>
        <v>5.0000000000000001E-3</v>
      </c>
      <c r="AG12" s="178">
        <f t="shared" si="0"/>
        <v>8.0482897384305842E-3</v>
      </c>
      <c r="AH12" s="178">
        <f t="shared" si="0"/>
        <v>0</v>
      </c>
      <c r="AI12" s="178">
        <f t="shared" si="0"/>
        <v>0</v>
      </c>
      <c r="AJ12" s="178">
        <f t="shared" si="0"/>
        <v>0</v>
      </c>
      <c r="AK12" s="178" t="e">
        <f t="shared" si="0"/>
        <v>#DIV/0!</v>
      </c>
      <c r="AL12" s="178">
        <f t="shared" si="0"/>
        <v>6.688963210702341E-3</v>
      </c>
      <c r="AM12" s="178" t="e">
        <f t="shared" si="0"/>
        <v>#DIV/0!</v>
      </c>
      <c r="AN12" s="178" t="e">
        <f t="shared" si="0"/>
        <v>#DIV/0!</v>
      </c>
      <c r="AO12" s="178" t="e">
        <f t="shared" si="0"/>
        <v>#DIV/0!</v>
      </c>
      <c r="AP12" s="178">
        <f t="shared" si="0"/>
        <v>6.688963210702341E-3</v>
      </c>
      <c r="AQ12" s="24">
        <v>6</v>
      </c>
      <c r="AR12" s="24"/>
      <c r="AS12" s="24">
        <v>3</v>
      </c>
      <c r="AT12" s="24">
        <v>3</v>
      </c>
      <c r="AU12" s="24"/>
      <c r="AV12" s="24"/>
      <c r="AW12" s="24"/>
      <c r="AX12" s="24"/>
      <c r="AY12" s="24">
        <v>6</v>
      </c>
      <c r="AZ12" s="24"/>
      <c r="BA12" s="24"/>
      <c r="BB12" s="24"/>
      <c r="BC12" s="25">
        <v>6</v>
      </c>
      <c r="BD12" s="7">
        <v>681</v>
      </c>
      <c r="BE12" s="7">
        <v>50</v>
      </c>
      <c r="BF12" s="7">
        <v>352</v>
      </c>
      <c r="BG12" s="7">
        <v>379</v>
      </c>
      <c r="BH12" s="7">
        <v>7</v>
      </c>
      <c r="BI12" s="7">
        <v>373</v>
      </c>
      <c r="BJ12" s="7">
        <v>352</v>
      </c>
      <c r="BK12" s="7">
        <v>0</v>
      </c>
      <c r="BL12" s="7">
        <f>BD12+BE12</f>
        <v>731</v>
      </c>
      <c r="BM12" s="24"/>
      <c r="BN12" s="24"/>
      <c r="BO12" s="24"/>
      <c r="BP12" s="239">
        <v>731</v>
      </c>
      <c r="BQ12" s="176">
        <f t="shared" si="1"/>
        <v>8.8105726872246704E-3</v>
      </c>
      <c r="BR12" s="176">
        <f t="shared" si="1"/>
        <v>0</v>
      </c>
      <c r="BS12" s="176">
        <f t="shared" si="1"/>
        <v>8.5227272727272721E-3</v>
      </c>
      <c r="BT12" s="176">
        <f t="shared" si="1"/>
        <v>7.9155672823219003E-3</v>
      </c>
      <c r="BU12" s="176">
        <f t="shared" si="1"/>
        <v>0</v>
      </c>
      <c r="BV12" s="176">
        <f t="shared" si="1"/>
        <v>0</v>
      </c>
      <c r="BW12" s="176">
        <f t="shared" si="1"/>
        <v>0</v>
      </c>
      <c r="BX12" s="176" t="e">
        <f t="shared" si="1"/>
        <v>#DIV/0!</v>
      </c>
      <c r="BY12" s="176">
        <f t="shared" si="1"/>
        <v>8.2079343365253077E-3</v>
      </c>
      <c r="BZ12" s="176" t="e">
        <f t="shared" si="1"/>
        <v>#DIV/0!</v>
      </c>
      <c r="CA12" s="176" t="e">
        <f t="shared" si="1"/>
        <v>#DIV/0!</v>
      </c>
      <c r="CB12" s="176" t="e">
        <f t="shared" si="1"/>
        <v>#DIV/0!</v>
      </c>
      <c r="CC12" s="176">
        <f t="shared" si="1"/>
        <v>8.2079343365253077E-3</v>
      </c>
      <c r="CD12" s="28">
        <v>3</v>
      </c>
      <c r="CE12" s="28"/>
      <c r="CF12" s="28">
        <v>1</v>
      </c>
      <c r="CG12" s="28">
        <v>2</v>
      </c>
      <c r="CH12" s="28"/>
      <c r="CI12" s="28"/>
      <c r="CJ12" s="28"/>
      <c r="CK12" s="28"/>
      <c r="CL12" s="28">
        <v>3</v>
      </c>
      <c r="CM12" s="28"/>
      <c r="CN12" s="28"/>
      <c r="CO12" s="28"/>
      <c r="CP12" s="28">
        <v>3</v>
      </c>
      <c r="CQ12" s="10">
        <v>714</v>
      </c>
      <c r="CR12" s="10">
        <v>77</v>
      </c>
      <c r="CS12" s="10">
        <v>382</v>
      </c>
      <c r="CT12" s="10">
        <v>409</v>
      </c>
      <c r="CU12" s="10">
        <v>6</v>
      </c>
      <c r="CV12" s="10">
        <v>417</v>
      </c>
      <c r="CW12" s="10">
        <v>368</v>
      </c>
      <c r="CX12" s="10">
        <v>0</v>
      </c>
      <c r="CY12" s="10">
        <f>CQ12+CR12</f>
        <v>791</v>
      </c>
      <c r="CZ12" s="29"/>
      <c r="DA12" s="29"/>
      <c r="DB12" s="29"/>
      <c r="DC12" s="186">
        <v>791</v>
      </c>
      <c r="DD12" s="33">
        <f t="shared" si="2"/>
        <v>4.2016806722689074E-3</v>
      </c>
      <c r="DE12" s="33">
        <f t="shared" si="2"/>
        <v>0</v>
      </c>
      <c r="DF12" s="33">
        <f t="shared" si="2"/>
        <v>2.617801047120419E-3</v>
      </c>
      <c r="DG12" s="33">
        <f t="shared" si="2"/>
        <v>4.8899755501222494E-3</v>
      </c>
      <c r="DH12" s="33">
        <f t="shared" si="2"/>
        <v>0</v>
      </c>
      <c r="DI12" s="33">
        <f t="shared" si="2"/>
        <v>0</v>
      </c>
      <c r="DJ12" s="33">
        <f t="shared" si="2"/>
        <v>0</v>
      </c>
      <c r="DK12" s="33" t="e">
        <f t="shared" si="2"/>
        <v>#DIV/0!</v>
      </c>
      <c r="DL12" s="33">
        <f t="shared" si="2"/>
        <v>3.7926675094816687E-3</v>
      </c>
      <c r="DM12" s="33" t="e">
        <f t="shared" si="2"/>
        <v>#DIV/0!</v>
      </c>
      <c r="DN12" s="33" t="e">
        <f t="shared" si="2"/>
        <v>#DIV/0!</v>
      </c>
      <c r="DO12" s="33" t="e">
        <f t="shared" si="2"/>
        <v>#DIV/0!</v>
      </c>
      <c r="DP12" s="33">
        <f t="shared" si="2"/>
        <v>3.7926675094816687E-3</v>
      </c>
      <c r="DQ12" s="31">
        <v>5</v>
      </c>
      <c r="DR12" s="31"/>
      <c r="DS12" s="31">
        <v>2</v>
      </c>
      <c r="DT12" s="31">
        <v>3</v>
      </c>
      <c r="DU12" s="31"/>
      <c r="DV12" s="31"/>
      <c r="DW12" s="31"/>
      <c r="DX12" s="31"/>
      <c r="DY12" s="31">
        <v>5</v>
      </c>
      <c r="DZ12" s="31"/>
      <c r="EA12" s="31"/>
      <c r="EB12" s="31"/>
      <c r="EC12" s="31">
        <v>5</v>
      </c>
      <c r="ED12" s="32">
        <v>714</v>
      </c>
      <c r="EE12" s="32">
        <v>88</v>
      </c>
      <c r="EF12" s="32">
        <v>374</v>
      </c>
      <c r="EG12" s="32">
        <v>428</v>
      </c>
      <c r="EH12" s="32">
        <v>6</v>
      </c>
      <c r="EI12" s="32">
        <v>412</v>
      </c>
      <c r="EJ12" s="32">
        <v>384</v>
      </c>
      <c r="EK12" s="32">
        <v>0</v>
      </c>
      <c r="EL12" s="32">
        <v>802</v>
      </c>
      <c r="EM12" s="32"/>
      <c r="EN12" s="32"/>
      <c r="EO12" s="32"/>
      <c r="EP12" s="190">
        <v>802</v>
      </c>
      <c r="EQ12" s="78">
        <f t="shared" si="4"/>
        <v>7.0028011204481795E-3</v>
      </c>
      <c r="ER12" s="78">
        <f t="shared" si="3"/>
        <v>0</v>
      </c>
      <c r="ES12" s="78">
        <f t="shared" si="3"/>
        <v>5.3475935828877002E-3</v>
      </c>
      <c r="ET12" s="78">
        <f t="shared" si="3"/>
        <v>7.0093457943925233E-3</v>
      </c>
      <c r="EU12" s="78">
        <f t="shared" si="3"/>
        <v>0</v>
      </c>
      <c r="EV12" s="78">
        <f t="shared" si="3"/>
        <v>0</v>
      </c>
      <c r="EW12" s="78">
        <f t="shared" si="3"/>
        <v>0</v>
      </c>
      <c r="EX12" s="78" t="e">
        <f t="shared" si="3"/>
        <v>#DIV/0!</v>
      </c>
      <c r="EY12" s="78">
        <f t="shared" si="3"/>
        <v>6.2344139650872821E-3</v>
      </c>
      <c r="EZ12" s="78" t="e">
        <f t="shared" si="3"/>
        <v>#DIV/0!</v>
      </c>
      <c r="FA12" s="78" t="e">
        <f t="shared" si="3"/>
        <v>#DIV/0!</v>
      </c>
      <c r="FB12" s="78" t="e">
        <f t="shared" si="3"/>
        <v>#DIV/0!</v>
      </c>
      <c r="FC12" s="78">
        <f t="shared" si="3"/>
        <v>6.2344139650872821E-3</v>
      </c>
    </row>
    <row r="13" spans="2:159" ht="22.5">
      <c r="B13" s="72">
        <v>9</v>
      </c>
      <c r="C13" s="194" t="s">
        <v>281</v>
      </c>
      <c r="D13" s="20">
        <v>4</v>
      </c>
      <c r="E13" s="20"/>
      <c r="F13" s="20"/>
      <c r="G13" s="20">
        <v>4</v>
      </c>
      <c r="H13" s="20"/>
      <c r="I13" s="20"/>
      <c r="J13" s="20"/>
      <c r="K13" s="20"/>
      <c r="L13" s="20"/>
      <c r="M13" s="20">
        <v>4</v>
      </c>
      <c r="N13" s="20"/>
      <c r="O13" s="20"/>
      <c r="P13" s="21">
        <v>4</v>
      </c>
      <c r="Q13" s="5">
        <v>124</v>
      </c>
      <c r="R13" s="5">
        <v>32</v>
      </c>
      <c r="S13" s="5">
        <v>69</v>
      </c>
      <c r="T13" s="5">
        <v>87</v>
      </c>
      <c r="U13" s="5">
        <v>4</v>
      </c>
      <c r="V13" s="5">
        <v>95</v>
      </c>
      <c r="W13" s="5">
        <v>57</v>
      </c>
      <c r="X13" s="5">
        <v>0</v>
      </c>
      <c r="Y13" s="22"/>
      <c r="Z13" s="22">
        <f>Q13+R13</f>
        <v>156</v>
      </c>
      <c r="AA13" s="22"/>
      <c r="AB13" s="22"/>
      <c r="AC13" s="238">
        <v>156</v>
      </c>
      <c r="AD13" s="178">
        <f t="shared" si="0"/>
        <v>3.2258064516129031E-2</v>
      </c>
      <c r="AE13" s="178">
        <f t="shared" si="0"/>
        <v>0</v>
      </c>
      <c r="AF13" s="178">
        <f t="shared" si="0"/>
        <v>0</v>
      </c>
      <c r="AG13" s="178">
        <f t="shared" si="0"/>
        <v>4.5977011494252873E-2</v>
      </c>
      <c r="AH13" s="178">
        <f t="shared" si="0"/>
        <v>0</v>
      </c>
      <c r="AI13" s="178">
        <f t="shared" si="0"/>
        <v>0</v>
      </c>
      <c r="AJ13" s="178">
        <f t="shared" si="0"/>
        <v>0</v>
      </c>
      <c r="AK13" s="178" t="e">
        <f t="shared" si="0"/>
        <v>#DIV/0!</v>
      </c>
      <c r="AL13" s="178" t="e">
        <f t="shared" si="0"/>
        <v>#DIV/0!</v>
      </c>
      <c r="AM13" s="178">
        <f t="shared" si="0"/>
        <v>2.564102564102564E-2</v>
      </c>
      <c r="AN13" s="178" t="e">
        <f t="shared" si="0"/>
        <v>#DIV/0!</v>
      </c>
      <c r="AO13" s="178" t="e">
        <f t="shared" si="0"/>
        <v>#DIV/0!</v>
      </c>
      <c r="AP13" s="178">
        <f t="shared" si="0"/>
        <v>2.564102564102564E-2</v>
      </c>
      <c r="AQ13" s="24"/>
      <c r="AR13" s="24"/>
      <c r="AS13" s="24"/>
      <c r="AT13" s="24"/>
      <c r="AU13" s="24"/>
      <c r="AV13" s="24"/>
      <c r="AW13" s="24"/>
      <c r="AX13" s="24"/>
      <c r="AY13" s="24"/>
      <c r="AZ13" s="24"/>
      <c r="BA13" s="24"/>
      <c r="BB13" s="24"/>
      <c r="BC13" s="25">
        <v>0</v>
      </c>
      <c r="BD13" s="7">
        <v>109</v>
      </c>
      <c r="BE13" s="7">
        <v>35</v>
      </c>
      <c r="BF13" s="7">
        <v>68</v>
      </c>
      <c r="BG13" s="7">
        <v>76</v>
      </c>
      <c r="BH13" s="7">
        <v>1</v>
      </c>
      <c r="BI13" s="7">
        <v>94</v>
      </c>
      <c r="BJ13" s="7">
        <v>49</v>
      </c>
      <c r="BK13" s="7">
        <v>0</v>
      </c>
      <c r="BL13" s="24"/>
      <c r="BM13" s="24">
        <f>BD13+BE13</f>
        <v>144</v>
      </c>
      <c r="BN13" s="24"/>
      <c r="BO13" s="24"/>
      <c r="BP13" s="239">
        <v>144</v>
      </c>
      <c r="BQ13" s="176">
        <f t="shared" si="1"/>
        <v>0</v>
      </c>
      <c r="BR13" s="176">
        <f t="shared" si="1"/>
        <v>0</v>
      </c>
      <c r="BS13" s="176">
        <f t="shared" si="1"/>
        <v>0</v>
      </c>
      <c r="BT13" s="176">
        <f t="shared" si="1"/>
        <v>0</v>
      </c>
      <c r="BU13" s="176">
        <f t="shared" si="1"/>
        <v>0</v>
      </c>
      <c r="BV13" s="176">
        <f t="shared" si="1"/>
        <v>0</v>
      </c>
      <c r="BW13" s="176">
        <f t="shared" si="1"/>
        <v>0</v>
      </c>
      <c r="BX13" s="176" t="e">
        <f t="shared" si="1"/>
        <v>#DIV/0!</v>
      </c>
      <c r="BY13" s="176" t="e">
        <f t="shared" si="1"/>
        <v>#DIV/0!</v>
      </c>
      <c r="BZ13" s="176">
        <f t="shared" si="1"/>
        <v>0</v>
      </c>
      <c r="CA13" s="176" t="e">
        <f t="shared" si="1"/>
        <v>#DIV/0!</v>
      </c>
      <c r="CB13" s="176" t="e">
        <f t="shared" si="1"/>
        <v>#DIV/0!</v>
      </c>
      <c r="CC13" s="176">
        <f t="shared" si="1"/>
        <v>0</v>
      </c>
      <c r="CD13" s="28">
        <v>2</v>
      </c>
      <c r="CE13" s="28"/>
      <c r="CF13" s="28">
        <v>1</v>
      </c>
      <c r="CG13" s="28">
        <v>1</v>
      </c>
      <c r="CH13" s="28"/>
      <c r="CI13" s="28"/>
      <c r="CJ13" s="28"/>
      <c r="CK13" s="28"/>
      <c r="CL13" s="28"/>
      <c r="CM13" s="28">
        <v>2</v>
      </c>
      <c r="CN13" s="28"/>
      <c r="CO13" s="28"/>
      <c r="CP13" s="28">
        <v>2</v>
      </c>
      <c r="CQ13" s="10">
        <v>98</v>
      </c>
      <c r="CR13" s="10">
        <v>34</v>
      </c>
      <c r="CS13" s="10">
        <v>61</v>
      </c>
      <c r="CT13" s="10">
        <v>71</v>
      </c>
      <c r="CU13" s="10">
        <v>4</v>
      </c>
      <c r="CV13" s="10">
        <v>78</v>
      </c>
      <c r="CW13" s="10">
        <v>50</v>
      </c>
      <c r="CX13" s="10">
        <v>0</v>
      </c>
      <c r="CY13" s="29"/>
      <c r="CZ13" s="29">
        <f>CQ13+CR13</f>
        <v>132</v>
      </c>
      <c r="DA13" s="29"/>
      <c r="DB13" s="29"/>
      <c r="DC13" s="186">
        <v>132</v>
      </c>
      <c r="DD13" s="33">
        <f t="shared" si="2"/>
        <v>2.0408163265306121E-2</v>
      </c>
      <c r="DE13" s="33">
        <f t="shared" si="2"/>
        <v>0</v>
      </c>
      <c r="DF13" s="33">
        <f t="shared" si="2"/>
        <v>1.6393442622950821E-2</v>
      </c>
      <c r="DG13" s="33">
        <f t="shared" si="2"/>
        <v>1.4084507042253521E-2</v>
      </c>
      <c r="DH13" s="33">
        <f t="shared" si="2"/>
        <v>0</v>
      </c>
      <c r="DI13" s="33">
        <f t="shared" si="2"/>
        <v>0</v>
      </c>
      <c r="DJ13" s="33">
        <f t="shared" si="2"/>
        <v>0</v>
      </c>
      <c r="DK13" s="33" t="e">
        <f t="shared" si="2"/>
        <v>#DIV/0!</v>
      </c>
      <c r="DL13" s="33" t="e">
        <f t="shared" si="2"/>
        <v>#DIV/0!</v>
      </c>
      <c r="DM13" s="33">
        <f t="shared" si="2"/>
        <v>1.5151515151515152E-2</v>
      </c>
      <c r="DN13" s="33" t="e">
        <f t="shared" si="2"/>
        <v>#DIV/0!</v>
      </c>
      <c r="DO13" s="33" t="e">
        <f t="shared" si="2"/>
        <v>#DIV/0!</v>
      </c>
      <c r="DP13" s="33">
        <f t="shared" si="2"/>
        <v>1.5151515151515152E-2</v>
      </c>
      <c r="DQ13" s="31">
        <v>3</v>
      </c>
      <c r="DR13" s="31">
        <v>1</v>
      </c>
      <c r="DS13" s="31">
        <v>3</v>
      </c>
      <c r="DT13" s="31">
        <v>1</v>
      </c>
      <c r="DU13" s="31"/>
      <c r="DV13" s="31"/>
      <c r="DW13" s="31"/>
      <c r="DX13" s="31"/>
      <c r="DY13" s="31"/>
      <c r="DZ13" s="31">
        <v>4</v>
      </c>
      <c r="EA13" s="31"/>
      <c r="EB13" s="31"/>
      <c r="EC13" s="31">
        <v>4</v>
      </c>
      <c r="ED13" s="32">
        <v>107</v>
      </c>
      <c r="EE13" s="32">
        <v>48</v>
      </c>
      <c r="EF13" s="32">
        <v>69</v>
      </c>
      <c r="EG13" s="32">
        <v>86</v>
      </c>
      <c r="EH13" s="32">
        <v>2</v>
      </c>
      <c r="EI13" s="32">
        <v>98</v>
      </c>
      <c r="EJ13" s="32">
        <v>55</v>
      </c>
      <c r="EK13" s="32">
        <v>0</v>
      </c>
      <c r="EL13" s="32"/>
      <c r="EM13" s="32">
        <v>155</v>
      </c>
      <c r="EN13" s="32"/>
      <c r="EO13" s="32"/>
      <c r="EP13" s="190">
        <v>155</v>
      </c>
      <c r="EQ13" s="78">
        <f t="shared" si="4"/>
        <v>2.8037383177570093E-2</v>
      </c>
      <c r="ER13" s="78">
        <f t="shared" si="3"/>
        <v>2.0833333333333332E-2</v>
      </c>
      <c r="ES13" s="78">
        <f t="shared" si="3"/>
        <v>4.3478260869565216E-2</v>
      </c>
      <c r="ET13" s="78">
        <f t="shared" si="3"/>
        <v>1.1627906976744186E-2</v>
      </c>
      <c r="EU13" s="78">
        <f t="shared" si="3"/>
        <v>0</v>
      </c>
      <c r="EV13" s="78">
        <f t="shared" si="3"/>
        <v>0</v>
      </c>
      <c r="EW13" s="78">
        <f t="shared" si="3"/>
        <v>0</v>
      </c>
      <c r="EX13" s="78" t="e">
        <f t="shared" si="3"/>
        <v>#DIV/0!</v>
      </c>
      <c r="EY13" s="78" t="e">
        <f t="shared" si="3"/>
        <v>#DIV/0!</v>
      </c>
      <c r="EZ13" s="78">
        <f t="shared" si="3"/>
        <v>2.5806451612903226E-2</v>
      </c>
      <c r="FA13" s="78" t="e">
        <f t="shared" si="3"/>
        <v>#DIV/0!</v>
      </c>
      <c r="FB13" s="78" t="e">
        <f t="shared" si="3"/>
        <v>#DIV/0!</v>
      </c>
      <c r="FC13" s="78">
        <f t="shared" si="3"/>
        <v>2.5806451612903226E-2</v>
      </c>
    </row>
    <row r="14" spans="2:159" ht="22.5">
      <c r="B14" s="72">
        <v>10</v>
      </c>
      <c r="C14" s="194" t="s">
        <v>282</v>
      </c>
      <c r="D14" s="20">
        <v>5</v>
      </c>
      <c r="E14" s="20"/>
      <c r="F14" s="20">
        <v>2</v>
      </c>
      <c r="G14" s="20">
        <v>3</v>
      </c>
      <c r="H14" s="20"/>
      <c r="I14" s="20"/>
      <c r="J14" s="20"/>
      <c r="K14" s="20"/>
      <c r="L14" s="20"/>
      <c r="M14" s="20"/>
      <c r="N14" s="20"/>
      <c r="O14" s="20">
        <v>5</v>
      </c>
      <c r="P14" s="21">
        <v>5</v>
      </c>
      <c r="Q14" s="5">
        <v>475</v>
      </c>
      <c r="R14" s="5">
        <v>48</v>
      </c>
      <c r="S14" s="5">
        <v>212</v>
      </c>
      <c r="T14" s="5">
        <v>311</v>
      </c>
      <c r="U14" s="5">
        <v>15</v>
      </c>
      <c r="V14" s="5">
        <v>331</v>
      </c>
      <c r="W14" s="5">
        <v>177</v>
      </c>
      <c r="X14" s="5">
        <v>0</v>
      </c>
      <c r="Y14" s="22"/>
      <c r="Z14" s="22"/>
      <c r="AA14" s="22"/>
      <c r="AB14" s="22">
        <v>523</v>
      </c>
      <c r="AC14" s="238">
        <v>523</v>
      </c>
      <c r="AD14" s="178">
        <f t="shared" si="0"/>
        <v>1.0526315789473684E-2</v>
      </c>
      <c r="AE14" s="178">
        <f t="shared" si="0"/>
        <v>0</v>
      </c>
      <c r="AF14" s="178">
        <f t="shared" si="0"/>
        <v>9.433962264150943E-3</v>
      </c>
      <c r="AG14" s="178">
        <f t="shared" si="0"/>
        <v>9.6463022508038593E-3</v>
      </c>
      <c r="AH14" s="178">
        <f t="shared" si="0"/>
        <v>0</v>
      </c>
      <c r="AI14" s="178">
        <f t="shared" si="0"/>
        <v>0</v>
      </c>
      <c r="AJ14" s="178">
        <f t="shared" si="0"/>
        <v>0</v>
      </c>
      <c r="AK14" s="178" t="e">
        <f t="shared" si="0"/>
        <v>#DIV/0!</v>
      </c>
      <c r="AL14" s="178" t="e">
        <f t="shared" si="0"/>
        <v>#DIV/0!</v>
      </c>
      <c r="AM14" s="178" t="e">
        <f t="shared" si="0"/>
        <v>#DIV/0!</v>
      </c>
      <c r="AN14" s="178" t="e">
        <f t="shared" si="0"/>
        <v>#DIV/0!</v>
      </c>
      <c r="AO14" s="178">
        <f t="shared" si="0"/>
        <v>9.5602294455066923E-3</v>
      </c>
      <c r="AP14" s="178">
        <f t="shared" si="0"/>
        <v>9.5602294455066923E-3</v>
      </c>
      <c r="AQ14" s="24">
        <v>5</v>
      </c>
      <c r="AR14" s="24"/>
      <c r="AS14" s="24">
        <v>3</v>
      </c>
      <c r="AT14" s="24">
        <v>2</v>
      </c>
      <c r="AU14" s="24"/>
      <c r="AV14" s="24"/>
      <c r="AW14" s="24"/>
      <c r="AX14" s="24"/>
      <c r="AY14" s="24"/>
      <c r="AZ14" s="24"/>
      <c r="BA14" s="24"/>
      <c r="BB14" s="24">
        <v>5</v>
      </c>
      <c r="BC14" s="25">
        <v>5</v>
      </c>
      <c r="BD14" s="7">
        <v>392</v>
      </c>
      <c r="BE14" s="7">
        <v>61</v>
      </c>
      <c r="BF14" s="7">
        <v>214</v>
      </c>
      <c r="BG14" s="7">
        <v>239</v>
      </c>
      <c r="BH14" s="7">
        <v>8</v>
      </c>
      <c r="BI14" s="7">
        <v>301</v>
      </c>
      <c r="BJ14" s="7">
        <v>144</v>
      </c>
      <c r="BK14" s="7">
        <v>0</v>
      </c>
      <c r="BL14" s="24"/>
      <c r="BM14" s="24"/>
      <c r="BN14" s="24"/>
      <c r="BO14" s="24">
        <v>453</v>
      </c>
      <c r="BP14" s="239">
        <v>453</v>
      </c>
      <c r="BQ14" s="176">
        <f t="shared" si="1"/>
        <v>1.2755102040816327E-2</v>
      </c>
      <c r="BR14" s="176">
        <f t="shared" si="1"/>
        <v>0</v>
      </c>
      <c r="BS14" s="176">
        <f t="shared" si="1"/>
        <v>1.4018691588785047E-2</v>
      </c>
      <c r="BT14" s="176">
        <f t="shared" si="1"/>
        <v>8.368200836820083E-3</v>
      </c>
      <c r="BU14" s="176">
        <f t="shared" si="1"/>
        <v>0</v>
      </c>
      <c r="BV14" s="176">
        <f t="shared" si="1"/>
        <v>0</v>
      </c>
      <c r="BW14" s="176">
        <f t="shared" si="1"/>
        <v>0</v>
      </c>
      <c r="BX14" s="176" t="e">
        <f t="shared" si="1"/>
        <v>#DIV/0!</v>
      </c>
      <c r="BY14" s="176" t="e">
        <f t="shared" si="1"/>
        <v>#DIV/0!</v>
      </c>
      <c r="BZ14" s="176" t="e">
        <f t="shared" si="1"/>
        <v>#DIV/0!</v>
      </c>
      <c r="CA14" s="176" t="e">
        <f t="shared" si="1"/>
        <v>#DIV/0!</v>
      </c>
      <c r="CB14" s="176">
        <f t="shared" si="1"/>
        <v>1.1037527593818985E-2</v>
      </c>
      <c r="CC14" s="176">
        <f t="shared" si="1"/>
        <v>1.1037527593818985E-2</v>
      </c>
      <c r="CD14" s="28">
        <v>2</v>
      </c>
      <c r="CE14" s="28"/>
      <c r="CF14" s="28">
        <v>2</v>
      </c>
      <c r="CG14" s="28"/>
      <c r="CH14" s="28"/>
      <c r="CI14" s="28"/>
      <c r="CJ14" s="28"/>
      <c r="CK14" s="28"/>
      <c r="CL14" s="28"/>
      <c r="CM14" s="28"/>
      <c r="CN14" s="28"/>
      <c r="CO14" s="28">
        <v>2</v>
      </c>
      <c r="CP14" s="28">
        <v>2</v>
      </c>
      <c r="CQ14" s="10">
        <v>358</v>
      </c>
      <c r="CR14" s="10">
        <v>75</v>
      </c>
      <c r="CS14" s="10">
        <v>180</v>
      </c>
      <c r="CT14" s="10">
        <v>253</v>
      </c>
      <c r="CU14" s="10">
        <v>14</v>
      </c>
      <c r="CV14" s="10">
        <v>266</v>
      </c>
      <c r="CW14" s="10">
        <v>152</v>
      </c>
      <c r="CX14" s="10">
        <v>0</v>
      </c>
      <c r="CY14" s="29"/>
      <c r="CZ14" s="29"/>
      <c r="DA14" s="29"/>
      <c r="DB14" s="29">
        <f>CR14+CQ14</f>
        <v>433</v>
      </c>
      <c r="DC14" s="186">
        <v>433</v>
      </c>
      <c r="DD14" s="33">
        <f t="shared" si="2"/>
        <v>5.5865921787709499E-3</v>
      </c>
      <c r="DE14" s="33">
        <f t="shared" si="2"/>
        <v>0</v>
      </c>
      <c r="DF14" s="33">
        <f t="shared" si="2"/>
        <v>1.1111111111111112E-2</v>
      </c>
      <c r="DG14" s="33">
        <f t="shared" si="2"/>
        <v>0</v>
      </c>
      <c r="DH14" s="33">
        <f t="shared" si="2"/>
        <v>0</v>
      </c>
      <c r="DI14" s="33">
        <f t="shared" si="2"/>
        <v>0</v>
      </c>
      <c r="DJ14" s="33">
        <f t="shared" si="2"/>
        <v>0</v>
      </c>
      <c r="DK14" s="33" t="e">
        <f t="shared" si="2"/>
        <v>#DIV/0!</v>
      </c>
      <c r="DL14" s="33" t="e">
        <f t="shared" si="2"/>
        <v>#DIV/0!</v>
      </c>
      <c r="DM14" s="33" t="e">
        <f t="shared" si="2"/>
        <v>#DIV/0!</v>
      </c>
      <c r="DN14" s="33" t="e">
        <f t="shared" si="2"/>
        <v>#DIV/0!</v>
      </c>
      <c r="DO14" s="33">
        <f t="shared" si="2"/>
        <v>4.6189376443418013E-3</v>
      </c>
      <c r="DP14" s="33">
        <f t="shared" si="2"/>
        <v>4.6189376443418013E-3</v>
      </c>
      <c r="DQ14" s="31">
        <v>3</v>
      </c>
      <c r="DR14" s="31">
        <v>1</v>
      </c>
      <c r="DS14" s="31">
        <v>2</v>
      </c>
      <c r="DT14" s="31">
        <v>2</v>
      </c>
      <c r="DU14" s="31"/>
      <c r="DV14" s="31"/>
      <c r="DW14" s="31"/>
      <c r="DX14" s="31"/>
      <c r="DY14" s="31"/>
      <c r="DZ14" s="31"/>
      <c r="EA14" s="31"/>
      <c r="EB14" s="31">
        <v>4</v>
      </c>
      <c r="EC14" s="31">
        <v>4</v>
      </c>
      <c r="ED14" s="32">
        <v>317</v>
      </c>
      <c r="EE14" s="32">
        <v>109</v>
      </c>
      <c r="EF14" s="32">
        <v>189</v>
      </c>
      <c r="EG14" s="32">
        <v>237</v>
      </c>
      <c r="EH14" s="32">
        <v>8</v>
      </c>
      <c r="EI14" s="32">
        <v>263</v>
      </c>
      <c r="EJ14" s="32">
        <v>155</v>
      </c>
      <c r="EK14" s="32">
        <v>0</v>
      </c>
      <c r="EL14" s="32"/>
      <c r="EM14" s="32"/>
      <c r="EN14" s="32"/>
      <c r="EO14" s="32">
        <v>426</v>
      </c>
      <c r="EP14" s="190">
        <v>426</v>
      </c>
      <c r="EQ14" s="78">
        <f t="shared" si="4"/>
        <v>9.4637223974763408E-3</v>
      </c>
      <c r="ER14" s="78">
        <f t="shared" si="3"/>
        <v>9.1743119266055051E-3</v>
      </c>
      <c r="ES14" s="78">
        <f t="shared" si="3"/>
        <v>1.0582010582010581E-2</v>
      </c>
      <c r="ET14" s="78">
        <f t="shared" si="3"/>
        <v>8.4388185654008432E-3</v>
      </c>
      <c r="EU14" s="78">
        <f t="shared" si="3"/>
        <v>0</v>
      </c>
      <c r="EV14" s="78">
        <f t="shared" si="3"/>
        <v>0</v>
      </c>
      <c r="EW14" s="78">
        <f t="shared" si="3"/>
        <v>0</v>
      </c>
      <c r="EX14" s="78" t="e">
        <f t="shared" si="3"/>
        <v>#DIV/0!</v>
      </c>
      <c r="EY14" s="78" t="e">
        <f t="shared" si="3"/>
        <v>#DIV/0!</v>
      </c>
      <c r="EZ14" s="78" t="e">
        <f t="shared" si="3"/>
        <v>#DIV/0!</v>
      </c>
      <c r="FA14" s="78" t="e">
        <f t="shared" si="3"/>
        <v>#DIV/0!</v>
      </c>
      <c r="FB14" s="78">
        <f t="shared" si="3"/>
        <v>9.3896713615023476E-3</v>
      </c>
      <c r="FC14" s="78">
        <f t="shared" si="3"/>
        <v>9.3896713615023476E-3</v>
      </c>
    </row>
    <row r="15" spans="2:159" ht="22.5">
      <c r="B15" s="72">
        <v>11</v>
      </c>
      <c r="C15" s="194" t="s">
        <v>283</v>
      </c>
      <c r="D15" s="20">
        <v>7</v>
      </c>
      <c r="E15" s="20"/>
      <c r="F15" s="20">
        <v>3</v>
      </c>
      <c r="G15" s="20">
        <v>4</v>
      </c>
      <c r="H15" s="20"/>
      <c r="I15" s="20"/>
      <c r="J15" s="20"/>
      <c r="K15" s="20"/>
      <c r="L15" s="20">
        <v>7</v>
      </c>
      <c r="M15" s="20"/>
      <c r="N15" s="20"/>
      <c r="O15" s="20"/>
      <c r="P15" s="21">
        <v>7</v>
      </c>
      <c r="Q15" s="5">
        <v>988</v>
      </c>
      <c r="R15" s="5">
        <v>31</v>
      </c>
      <c r="S15" s="5">
        <v>434</v>
      </c>
      <c r="T15" s="5">
        <v>585</v>
      </c>
      <c r="U15" s="5">
        <v>8</v>
      </c>
      <c r="V15" s="5">
        <v>481</v>
      </c>
      <c r="W15" s="5">
        <v>530</v>
      </c>
      <c r="X15" s="5">
        <v>0</v>
      </c>
      <c r="Y15" s="5">
        <f>Q15+R15</f>
        <v>1019</v>
      </c>
      <c r="Z15" s="22"/>
      <c r="AA15" s="22"/>
      <c r="AB15" s="22"/>
      <c r="AC15" s="238">
        <v>1019</v>
      </c>
      <c r="AD15" s="178">
        <f t="shared" si="0"/>
        <v>7.0850202429149798E-3</v>
      </c>
      <c r="AE15" s="178">
        <f t="shared" si="0"/>
        <v>0</v>
      </c>
      <c r="AF15" s="178">
        <f t="shared" si="0"/>
        <v>6.9124423963133645E-3</v>
      </c>
      <c r="AG15" s="178">
        <f t="shared" si="0"/>
        <v>6.8376068376068376E-3</v>
      </c>
      <c r="AH15" s="178">
        <f t="shared" si="0"/>
        <v>0</v>
      </c>
      <c r="AI15" s="178">
        <f t="shared" si="0"/>
        <v>0</v>
      </c>
      <c r="AJ15" s="178">
        <f t="shared" si="0"/>
        <v>0</v>
      </c>
      <c r="AK15" s="178" t="e">
        <f t="shared" si="0"/>
        <v>#DIV/0!</v>
      </c>
      <c r="AL15" s="178">
        <f t="shared" si="0"/>
        <v>6.8694798822374874E-3</v>
      </c>
      <c r="AM15" s="178" t="e">
        <f t="shared" si="0"/>
        <v>#DIV/0!</v>
      </c>
      <c r="AN15" s="178" t="e">
        <f t="shared" si="0"/>
        <v>#DIV/0!</v>
      </c>
      <c r="AO15" s="178" t="e">
        <f t="shared" si="0"/>
        <v>#DIV/0!</v>
      </c>
      <c r="AP15" s="178">
        <f t="shared" si="0"/>
        <v>6.8694798822374874E-3</v>
      </c>
      <c r="AQ15" s="24">
        <v>6</v>
      </c>
      <c r="AR15" s="24"/>
      <c r="AS15" s="24">
        <v>3</v>
      </c>
      <c r="AT15" s="24">
        <v>3</v>
      </c>
      <c r="AU15" s="24"/>
      <c r="AV15" s="24"/>
      <c r="AW15" s="24"/>
      <c r="AX15" s="24"/>
      <c r="AY15" s="24">
        <v>6</v>
      </c>
      <c r="AZ15" s="24"/>
      <c r="BA15" s="24"/>
      <c r="BB15" s="24"/>
      <c r="BC15" s="25">
        <v>6</v>
      </c>
      <c r="BD15" s="7">
        <v>823</v>
      </c>
      <c r="BE15" s="7">
        <v>34</v>
      </c>
      <c r="BF15" s="7">
        <v>391</v>
      </c>
      <c r="BG15" s="7">
        <v>466</v>
      </c>
      <c r="BH15" s="7">
        <v>7</v>
      </c>
      <c r="BI15" s="7">
        <v>401</v>
      </c>
      <c r="BJ15" s="7">
        <v>449</v>
      </c>
      <c r="BK15" s="7">
        <v>0</v>
      </c>
      <c r="BL15" s="7">
        <f>BD15+BE15</f>
        <v>857</v>
      </c>
      <c r="BM15" s="24"/>
      <c r="BN15" s="24"/>
      <c r="BO15" s="24"/>
      <c r="BP15" s="239">
        <v>857</v>
      </c>
      <c r="BQ15" s="176">
        <f t="shared" si="1"/>
        <v>7.2904009720534627E-3</v>
      </c>
      <c r="BR15" s="176">
        <f t="shared" si="1"/>
        <v>0</v>
      </c>
      <c r="BS15" s="176">
        <f t="shared" si="1"/>
        <v>7.6726342710997444E-3</v>
      </c>
      <c r="BT15" s="176">
        <f t="shared" si="1"/>
        <v>6.4377682403433476E-3</v>
      </c>
      <c r="BU15" s="176">
        <f t="shared" si="1"/>
        <v>0</v>
      </c>
      <c r="BV15" s="176">
        <f t="shared" si="1"/>
        <v>0</v>
      </c>
      <c r="BW15" s="176">
        <f t="shared" si="1"/>
        <v>0</v>
      </c>
      <c r="BX15" s="176" t="e">
        <f t="shared" si="1"/>
        <v>#DIV/0!</v>
      </c>
      <c r="BY15" s="176">
        <f t="shared" si="1"/>
        <v>7.0011668611435242E-3</v>
      </c>
      <c r="BZ15" s="176" t="e">
        <f t="shared" si="1"/>
        <v>#DIV/0!</v>
      </c>
      <c r="CA15" s="176" t="e">
        <f t="shared" si="1"/>
        <v>#DIV/0!</v>
      </c>
      <c r="CB15" s="176" t="e">
        <f t="shared" si="1"/>
        <v>#DIV/0!</v>
      </c>
      <c r="CC15" s="176">
        <f t="shared" si="1"/>
        <v>7.0011668611435242E-3</v>
      </c>
      <c r="CD15" s="28">
        <v>5</v>
      </c>
      <c r="CE15" s="28"/>
      <c r="CF15" s="28">
        <v>2</v>
      </c>
      <c r="CG15" s="28">
        <v>3</v>
      </c>
      <c r="CH15" s="28"/>
      <c r="CI15" s="28"/>
      <c r="CJ15" s="28"/>
      <c r="CK15" s="28"/>
      <c r="CL15" s="28">
        <v>5</v>
      </c>
      <c r="CM15" s="28"/>
      <c r="CN15" s="28"/>
      <c r="CO15" s="28"/>
      <c r="CP15" s="28">
        <v>5</v>
      </c>
      <c r="CQ15" s="10">
        <v>712</v>
      </c>
      <c r="CR15" s="10">
        <v>57</v>
      </c>
      <c r="CS15" s="10">
        <v>363</v>
      </c>
      <c r="CT15" s="10">
        <v>406</v>
      </c>
      <c r="CU15" s="10">
        <v>4</v>
      </c>
      <c r="CV15" s="10">
        <v>369</v>
      </c>
      <c r="CW15" s="10">
        <v>396</v>
      </c>
      <c r="CX15" s="10">
        <v>0</v>
      </c>
      <c r="CY15" s="10">
        <f>CQ15+CR15</f>
        <v>769</v>
      </c>
      <c r="CZ15" s="29"/>
      <c r="DA15" s="29"/>
      <c r="DB15" s="29"/>
      <c r="DC15" s="186">
        <v>769</v>
      </c>
      <c r="DD15" s="33">
        <f t="shared" si="2"/>
        <v>7.0224719101123594E-3</v>
      </c>
      <c r="DE15" s="33">
        <f t="shared" si="2"/>
        <v>0</v>
      </c>
      <c r="DF15" s="33">
        <f t="shared" si="2"/>
        <v>5.5096418732782371E-3</v>
      </c>
      <c r="DG15" s="33">
        <f t="shared" si="2"/>
        <v>7.3891625615763543E-3</v>
      </c>
      <c r="DH15" s="33">
        <f t="shared" si="2"/>
        <v>0</v>
      </c>
      <c r="DI15" s="33">
        <f t="shared" si="2"/>
        <v>0</v>
      </c>
      <c r="DJ15" s="33">
        <f t="shared" si="2"/>
        <v>0</v>
      </c>
      <c r="DK15" s="33" t="e">
        <f t="shared" si="2"/>
        <v>#DIV/0!</v>
      </c>
      <c r="DL15" s="33">
        <f t="shared" si="2"/>
        <v>6.5019505851755524E-3</v>
      </c>
      <c r="DM15" s="33" t="e">
        <f t="shared" si="2"/>
        <v>#DIV/0!</v>
      </c>
      <c r="DN15" s="33" t="e">
        <f t="shared" si="2"/>
        <v>#DIV/0!</v>
      </c>
      <c r="DO15" s="33" t="e">
        <f t="shared" si="2"/>
        <v>#DIV/0!</v>
      </c>
      <c r="DP15" s="33">
        <f t="shared" si="2"/>
        <v>6.5019505851755524E-3</v>
      </c>
      <c r="DQ15" s="31">
        <v>3</v>
      </c>
      <c r="DR15" s="31">
        <v>1</v>
      </c>
      <c r="DS15" s="31">
        <v>2</v>
      </c>
      <c r="DT15" s="31">
        <v>2</v>
      </c>
      <c r="DU15" s="31"/>
      <c r="DV15" s="31"/>
      <c r="DW15" s="31"/>
      <c r="DX15" s="31"/>
      <c r="DY15" s="31">
        <v>4</v>
      </c>
      <c r="DZ15" s="31"/>
      <c r="EA15" s="31"/>
      <c r="EB15" s="31"/>
      <c r="EC15" s="31">
        <v>4</v>
      </c>
      <c r="ED15" s="32">
        <v>676</v>
      </c>
      <c r="EE15" s="32">
        <v>79</v>
      </c>
      <c r="EF15" s="32">
        <v>360</v>
      </c>
      <c r="EG15" s="32">
        <v>395</v>
      </c>
      <c r="EH15" s="32">
        <v>5</v>
      </c>
      <c r="EI15" s="32">
        <v>337</v>
      </c>
      <c r="EJ15" s="32">
        <v>413</v>
      </c>
      <c r="EK15" s="32">
        <v>0</v>
      </c>
      <c r="EL15" s="32">
        <v>755</v>
      </c>
      <c r="EM15" s="32"/>
      <c r="EN15" s="32"/>
      <c r="EO15" s="32"/>
      <c r="EP15" s="190">
        <v>755</v>
      </c>
      <c r="EQ15" s="78">
        <f t="shared" si="4"/>
        <v>4.4378698224852072E-3</v>
      </c>
      <c r="ER15" s="78">
        <f t="shared" si="3"/>
        <v>1.2658227848101266E-2</v>
      </c>
      <c r="ES15" s="78">
        <f t="shared" si="3"/>
        <v>5.5555555555555558E-3</v>
      </c>
      <c r="ET15" s="78">
        <f t="shared" si="3"/>
        <v>5.0632911392405064E-3</v>
      </c>
      <c r="EU15" s="78">
        <f t="shared" si="3"/>
        <v>0</v>
      </c>
      <c r="EV15" s="78">
        <f t="shared" si="3"/>
        <v>0</v>
      </c>
      <c r="EW15" s="78">
        <f t="shared" si="3"/>
        <v>0</v>
      </c>
      <c r="EX15" s="78" t="e">
        <f t="shared" si="3"/>
        <v>#DIV/0!</v>
      </c>
      <c r="EY15" s="78">
        <f t="shared" si="3"/>
        <v>5.2980132450331126E-3</v>
      </c>
      <c r="EZ15" s="78" t="e">
        <f t="shared" si="3"/>
        <v>#DIV/0!</v>
      </c>
      <c r="FA15" s="78" t="e">
        <f t="shared" si="3"/>
        <v>#DIV/0!</v>
      </c>
      <c r="FB15" s="78" t="e">
        <f t="shared" si="3"/>
        <v>#DIV/0!</v>
      </c>
      <c r="FC15" s="78">
        <f t="shared" si="3"/>
        <v>5.2980132450331126E-3</v>
      </c>
    </row>
    <row r="16" spans="2:159" ht="22.5">
      <c r="B16" s="72">
        <v>12</v>
      </c>
      <c r="C16" s="194" t="s">
        <v>284</v>
      </c>
      <c r="D16" s="20">
        <v>6</v>
      </c>
      <c r="E16" s="20"/>
      <c r="F16" s="20">
        <v>5</v>
      </c>
      <c r="G16" s="20">
        <v>1</v>
      </c>
      <c r="H16" s="20"/>
      <c r="I16" s="20"/>
      <c r="J16" s="20"/>
      <c r="K16" s="20"/>
      <c r="L16" s="20">
        <v>6</v>
      </c>
      <c r="M16" s="20"/>
      <c r="N16" s="20"/>
      <c r="O16" s="20"/>
      <c r="P16" s="21">
        <v>6</v>
      </c>
      <c r="Q16" s="5">
        <v>1399</v>
      </c>
      <c r="R16" s="5">
        <v>82</v>
      </c>
      <c r="S16" s="5">
        <v>664</v>
      </c>
      <c r="T16" s="5">
        <v>817</v>
      </c>
      <c r="U16" s="5">
        <v>8</v>
      </c>
      <c r="V16" s="5">
        <v>781</v>
      </c>
      <c r="W16" s="5">
        <v>692</v>
      </c>
      <c r="X16" s="5">
        <v>0</v>
      </c>
      <c r="Y16" s="5">
        <f>Q16+R16</f>
        <v>1481</v>
      </c>
      <c r="Z16" s="22"/>
      <c r="AA16" s="22"/>
      <c r="AB16" s="22"/>
      <c r="AC16" s="238">
        <v>1481</v>
      </c>
      <c r="AD16" s="178">
        <f t="shared" si="0"/>
        <v>4.2887776983559682E-3</v>
      </c>
      <c r="AE16" s="178">
        <f t="shared" si="0"/>
        <v>0</v>
      </c>
      <c r="AF16" s="178">
        <f t="shared" si="0"/>
        <v>7.5301204819277108E-3</v>
      </c>
      <c r="AG16" s="178">
        <f t="shared" si="0"/>
        <v>1.2239902080783353E-3</v>
      </c>
      <c r="AH16" s="178">
        <f t="shared" si="0"/>
        <v>0</v>
      </c>
      <c r="AI16" s="178">
        <f t="shared" si="0"/>
        <v>0</v>
      </c>
      <c r="AJ16" s="178">
        <f t="shared" si="0"/>
        <v>0</v>
      </c>
      <c r="AK16" s="178" t="e">
        <f t="shared" si="0"/>
        <v>#DIV/0!</v>
      </c>
      <c r="AL16" s="178">
        <f t="shared" si="0"/>
        <v>4.0513166779203242E-3</v>
      </c>
      <c r="AM16" s="178" t="e">
        <f t="shared" si="0"/>
        <v>#DIV/0!</v>
      </c>
      <c r="AN16" s="178" t="e">
        <f t="shared" si="0"/>
        <v>#DIV/0!</v>
      </c>
      <c r="AO16" s="178" t="e">
        <f t="shared" si="0"/>
        <v>#DIV/0!</v>
      </c>
      <c r="AP16" s="178">
        <f t="shared" si="0"/>
        <v>4.0513166779203242E-3</v>
      </c>
      <c r="AQ16" s="24">
        <v>6</v>
      </c>
      <c r="AR16" s="24"/>
      <c r="AS16" s="24">
        <v>4</v>
      </c>
      <c r="AT16" s="24">
        <v>2</v>
      </c>
      <c r="AU16" s="24"/>
      <c r="AV16" s="24"/>
      <c r="AW16" s="24"/>
      <c r="AX16" s="24"/>
      <c r="AY16" s="24">
        <v>6</v>
      </c>
      <c r="AZ16" s="24"/>
      <c r="BA16" s="24"/>
      <c r="BB16" s="24"/>
      <c r="BC16" s="25">
        <v>6</v>
      </c>
      <c r="BD16" s="7">
        <v>1077</v>
      </c>
      <c r="BE16" s="7">
        <v>46</v>
      </c>
      <c r="BF16" s="7">
        <v>514</v>
      </c>
      <c r="BG16" s="7">
        <v>609</v>
      </c>
      <c r="BH16" s="7">
        <v>7</v>
      </c>
      <c r="BI16" s="7">
        <v>570</v>
      </c>
      <c r="BJ16" s="7">
        <v>546</v>
      </c>
      <c r="BK16" s="7">
        <v>0</v>
      </c>
      <c r="BL16" s="7">
        <f>BD16+BE16</f>
        <v>1123</v>
      </c>
      <c r="BM16" s="24"/>
      <c r="BN16" s="24"/>
      <c r="BO16" s="24"/>
      <c r="BP16" s="239">
        <v>1123</v>
      </c>
      <c r="BQ16" s="176">
        <f t="shared" si="1"/>
        <v>5.5710306406685237E-3</v>
      </c>
      <c r="BR16" s="176">
        <f t="shared" si="1"/>
        <v>0</v>
      </c>
      <c r="BS16" s="176">
        <f t="shared" si="1"/>
        <v>7.7821011673151752E-3</v>
      </c>
      <c r="BT16" s="176">
        <f t="shared" si="1"/>
        <v>3.2840722495894909E-3</v>
      </c>
      <c r="BU16" s="176">
        <f t="shared" si="1"/>
        <v>0</v>
      </c>
      <c r="BV16" s="176">
        <f t="shared" si="1"/>
        <v>0</v>
      </c>
      <c r="BW16" s="176">
        <f t="shared" si="1"/>
        <v>0</v>
      </c>
      <c r="BX16" s="176" t="e">
        <f t="shared" si="1"/>
        <v>#DIV/0!</v>
      </c>
      <c r="BY16" s="176">
        <f t="shared" si="1"/>
        <v>5.3428317008014248E-3</v>
      </c>
      <c r="BZ16" s="176" t="e">
        <f t="shared" si="1"/>
        <v>#DIV/0!</v>
      </c>
      <c r="CA16" s="176" t="e">
        <f t="shared" si="1"/>
        <v>#DIV/0!</v>
      </c>
      <c r="CB16" s="176" t="e">
        <f t="shared" si="1"/>
        <v>#DIV/0!</v>
      </c>
      <c r="CC16" s="176">
        <f t="shared" si="1"/>
        <v>5.3428317008014248E-3</v>
      </c>
      <c r="CD16" s="28">
        <v>7</v>
      </c>
      <c r="CE16" s="28"/>
      <c r="CF16" s="28">
        <v>3</v>
      </c>
      <c r="CG16" s="28">
        <v>4</v>
      </c>
      <c r="CH16" s="28"/>
      <c r="CI16" s="28"/>
      <c r="CJ16" s="28"/>
      <c r="CK16" s="28"/>
      <c r="CL16" s="28">
        <v>7</v>
      </c>
      <c r="CM16" s="28"/>
      <c r="CN16" s="28"/>
      <c r="CO16" s="28"/>
      <c r="CP16" s="28">
        <v>7</v>
      </c>
      <c r="CQ16" s="10">
        <v>903</v>
      </c>
      <c r="CR16" s="10">
        <v>58</v>
      </c>
      <c r="CS16" s="10">
        <v>410</v>
      </c>
      <c r="CT16" s="10">
        <v>551</v>
      </c>
      <c r="CU16" s="10">
        <v>5</v>
      </c>
      <c r="CV16" s="10">
        <v>468</v>
      </c>
      <c r="CW16" s="10">
        <v>488</v>
      </c>
      <c r="CX16" s="10">
        <v>0</v>
      </c>
      <c r="CY16" s="10">
        <f>CQ16+CR16</f>
        <v>961</v>
      </c>
      <c r="CZ16" s="29"/>
      <c r="DA16" s="29"/>
      <c r="DB16" s="29"/>
      <c r="DC16" s="186">
        <v>961</v>
      </c>
      <c r="DD16" s="33">
        <f t="shared" si="2"/>
        <v>7.7519379844961239E-3</v>
      </c>
      <c r="DE16" s="33">
        <f t="shared" si="2"/>
        <v>0</v>
      </c>
      <c r="DF16" s="33">
        <f t="shared" si="2"/>
        <v>7.3170731707317077E-3</v>
      </c>
      <c r="DG16" s="33">
        <f t="shared" si="2"/>
        <v>7.2595281306715061E-3</v>
      </c>
      <c r="DH16" s="33">
        <f t="shared" si="2"/>
        <v>0</v>
      </c>
      <c r="DI16" s="33">
        <f t="shared" si="2"/>
        <v>0</v>
      </c>
      <c r="DJ16" s="33">
        <f t="shared" si="2"/>
        <v>0</v>
      </c>
      <c r="DK16" s="33" t="e">
        <f t="shared" si="2"/>
        <v>#DIV/0!</v>
      </c>
      <c r="DL16" s="33">
        <f t="shared" si="2"/>
        <v>7.2840790842872011E-3</v>
      </c>
      <c r="DM16" s="33" t="e">
        <f t="shared" si="2"/>
        <v>#DIV/0!</v>
      </c>
      <c r="DN16" s="33" t="e">
        <f t="shared" si="2"/>
        <v>#DIV/0!</v>
      </c>
      <c r="DO16" s="33" t="e">
        <f t="shared" si="2"/>
        <v>#DIV/0!</v>
      </c>
      <c r="DP16" s="33">
        <f t="shared" si="2"/>
        <v>7.2840790842872011E-3</v>
      </c>
      <c r="DQ16" s="31">
        <v>5</v>
      </c>
      <c r="DR16" s="31">
        <v>2</v>
      </c>
      <c r="DS16" s="31">
        <v>4</v>
      </c>
      <c r="DT16" s="31">
        <v>3</v>
      </c>
      <c r="DU16" s="31"/>
      <c r="DV16" s="31"/>
      <c r="DW16" s="31"/>
      <c r="DX16" s="31"/>
      <c r="DY16" s="31">
        <v>7</v>
      </c>
      <c r="DZ16" s="31"/>
      <c r="EA16" s="31"/>
      <c r="EB16" s="31"/>
      <c r="EC16" s="31">
        <v>7</v>
      </c>
      <c r="ED16" s="32">
        <v>928</v>
      </c>
      <c r="EE16" s="32">
        <v>65</v>
      </c>
      <c r="EF16" s="32">
        <v>444</v>
      </c>
      <c r="EG16" s="32">
        <v>549</v>
      </c>
      <c r="EH16" s="32">
        <v>7</v>
      </c>
      <c r="EI16" s="32">
        <v>479</v>
      </c>
      <c r="EJ16" s="32">
        <v>507</v>
      </c>
      <c r="EK16" s="32">
        <v>0</v>
      </c>
      <c r="EL16" s="32">
        <v>993</v>
      </c>
      <c r="EM16" s="32"/>
      <c r="EN16" s="32"/>
      <c r="EO16" s="32"/>
      <c r="EP16" s="190">
        <v>993</v>
      </c>
      <c r="EQ16" s="78">
        <f t="shared" si="4"/>
        <v>5.387931034482759E-3</v>
      </c>
      <c r="ER16" s="78">
        <f t="shared" si="3"/>
        <v>3.0769230769230771E-2</v>
      </c>
      <c r="ES16" s="78">
        <f t="shared" si="3"/>
        <v>9.0090090090090089E-3</v>
      </c>
      <c r="ET16" s="78">
        <f t="shared" si="3"/>
        <v>5.4644808743169399E-3</v>
      </c>
      <c r="EU16" s="78">
        <f t="shared" si="3"/>
        <v>0</v>
      </c>
      <c r="EV16" s="78">
        <f t="shared" si="3"/>
        <v>0</v>
      </c>
      <c r="EW16" s="78">
        <f t="shared" si="3"/>
        <v>0</v>
      </c>
      <c r="EX16" s="78" t="e">
        <f t="shared" si="3"/>
        <v>#DIV/0!</v>
      </c>
      <c r="EY16" s="78">
        <f t="shared" si="3"/>
        <v>7.0493454179254783E-3</v>
      </c>
      <c r="EZ16" s="78" t="e">
        <f t="shared" si="3"/>
        <v>#DIV/0!</v>
      </c>
      <c r="FA16" s="78" t="e">
        <f t="shared" si="3"/>
        <v>#DIV/0!</v>
      </c>
      <c r="FB16" s="78" t="e">
        <f t="shared" si="3"/>
        <v>#DIV/0!</v>
      </c>
      <c r="FC16" s="78">
        <f t="shared" si="3"/>
        <v>7.0493454179254783E-3</v>
      </c>
    </row>
    <row r="17" spans="1:206" ht="22.5">
      <c r="B17" s="72">
        <v>13</v>
      </c>
      <c r="C17" s="194" t="s">
        <v>285</v>
      </c>
      <c r="D17" s="20">
        <v>2</v>
      </c>
      <c r="E17" s="20"/>
      <c r="F17" s="20">
        <v>1</v>
      </c>
      <c r="G17" s="20">
        <v>1</v>
      </c>
      <c r="H17" s="20"/>
      <c r="I17" s="20"/>
      <c r="J17" s="20"/>
      <c r="K17" s="20"/>
      <c r="L17" s="20"/>
      <c r="M17" s="20">
        <v>2</v>
      </c>
      <c r="N17" s="20"/>
      <c r="O17" s="20"/>
      <c r="P17" s="21">
        <v>2</v>
      </c>
      <c r="Q17" s="5">
        <v>133</v>
      </c>
      <c r="R17" s="5">
        <v>127</v>
      </c>
      <c r="S17" s="5">
        <v>105</v>
      </c>
      <c r="T17" s="5">
        <v>155</v>
      </c>
      <c r="U17" s="5">
        <v>4</v>
      </c>
      <c r="V17" s="5">
        <v>169</v>
      </c>
      <c r="W17" s="5">
        <v>87</v>
      </c>
      <c r="X17" s="5">
        <v>0</v>
      </c>
      <c r="Y17" s="22"/>
      <c r="Z17" s="22">
        <f>Q17+R17</f>
        <v>260</v>
      </c>
      <c r="AA17" s="22"/>
      <c r="AB17" s="22"/>
      <c r="AC17" s="238">
        <v>260</v>
      </c>
      <c r="AD17" s="178">
        <f t="shared" si="0"/>
        <v>1.5037593984962405E-2</v>
      </c>
      <c r="AE17" s="178">
        <f t="shared" si="0"/>
        <v>0</v>
      </c>
      <c r="AF17" s="178">
        <f t="shared" si="0"/>
        <v>9.5238095238095247E-3</v>
      </c>
      <c r="AG17" s="178">
        <f t="shared" si="0"/>
        <v>6.4516129032258064E-3</v>
      </c>
      <c r="AH17" s="178">
        <f t="shared" si="0"/>
        <v>0</v>
      </c>
      <c r="AI17" s="178">
        <f t="shared" si="0"/>
        <v>0</v>
      </c>
      <c r="AJ17" s="178">
        <f t="shared" si="0"/>
        <v>0</v>
      </c>
      <c r="AK17" s="178" t="e">
        <f t="shared" si="0"/>
        <v>#DIV/0!</v>
      </c>
      <c r="AL17" s="178" t="e">
        <f t="shared" si="0"/>
        <v>#DIV/0!</v>
      </c>
      <c r="AM17" s="178">
        <f t="shared" si="0"/>
        <v>7.6923076923076927E-3</v>
      </c>
      <c r="AN17" s="178" t="e">
        <f t="shared" si="0"/>
        <v>#DIV/0!</v>
      </c>
      <c r="AO17" s="178" t="e">
        <f t="shared" si="0"/>
        <v>#DIV/0!</v>
      </c>
      <c r="AP17" s="178">
        <f t="shared" si="0"/>
        <v>7.6923076923076927E-3</v>
      </c>
      <c r="AQ17" s="24">
        <v>3</v>
      </c>
      <c r="AR17" s="24"/>
      <c r="AS17" s="24">
        <v>2</v>
      </c>
      <c r="AT17" s="24">
        <v>1</v>
      </c>
      <c r="AU17" s="24"/>
      <c r="AV17" s="24"/>
      <c r="AW17" s="24"/>
      <c r="AX17" s="24"/>
      <c r="AY17" s="24">
        <v>3</v>
      </c>
      <c r="AZ17" s="24"/>
      <c r="BA17" s="24"/>
      <c r="BB17" s="24"/>
      <c r="BC17" s="25">
        <v>3</v>
      </c>
      <c r="BD17" s="7">
        <v>113</v>
      </c>
      <c r="BE17" s="7">
        <v>123</v>
      </c>
      <c r="BF17" s="7">
        <v>121</v>
      </c>
      <c r="BG17" s="7">
        <v>115</v>
      </c>
      <c r="BH17" s="7">
        <v>6</v>
      </c>
      <c r="BI17" s="7">
        <v>144</v>
      </c>
      <c r="BJ17" s="7">
        <v>86</v>
      </c>
      <c r="BK17" s="7">
        <v>0</v>
      </c>
      <c r="BL17" s="24"/>
      <c r="BM17" s="24">
        <f>BD17+BE17</f>
        <v>236</v>
      </c>
      <c r="BN17" s="24"/>
      <c r="BO17" s="24"/>
      <c r="BP17" s="239">
        <v>236</v>
      </c>
      <c r="BQ17" s="176">
        <f t="shared" si="1"/>
        <v>2.6548672566371681E-2</v>
      </c>
      <c r="BR17" s="176">
        <f t="shared" si="1"/>
        <v>0</v>
      </c>
      <c r="BS17" s="176">
        <f t="shared" si="1"/>
        <v>1.6528925619834711E-2</v>
      </c>
      <c r="BT17" s="176">
        <f t="shared" si="1"/>
        <v>8.6956521739130436E-3</v>
      </c>
      <c r="BU17" s="176">
        <f t="shared" si="1"/>
        <v>0</v>
      </c>
      <c r="BV17" s="176">
        <f t="shared" si="1"/>
        <v>0</v>
      </c>
      <c r="BW17" s="176">
        <f t="shared" si="1"/>
        <v>0</v>
      </c>
      <c r="BX17" s="176" t="e">
        <f t="shared" si="1"/>
        <v>#DIV/0!</v>
      </c>
      <c r="BY17" s="176" t="e">
        <f t="shared" si="1"/>
        <v>#DIV/0!</v>
      </c>
      <c r="BZ17" s="176">
        <f t="shared" si="1"/>
        <v>0</v>
      </c>
      <c r="CA17" s="176" t="e">
        <f t="shared" si="1"/>
        <v>#DIV/0!</v>
      </c>
      <c r="CB17" s="176" t="e">
        <f t="shared" si="1"/>
        <v>#DIV/0!</v>
      </c>
      <c r="CC17" s="176">
        <f t="shared" si="1"/>
        <v>1.2711864406779662E-2</v>
      </c>
      <c r="CD17" s="28">
        <v>3</v>
      </c>
      <c r="CE17" s="28"/>
      <c r="CF17" s="28">
        <v>2</v>
      </c>
      <c r="CG17" s="28">
        <v>1</v>
      </c>
      <c r="CH17" s="28"/>
      <c r="CI17" s="28"/>
      <c r="CJ17" s="28"/>
      <c r="CK17" s="28"/>
      <c r="CL17" s="28">
        <v>3</v>
      </c>
      <c r="CM17" s="28"/>
      <c r="CN17" s="28"/>
      <c r="CO17" s="28"/>
      <c r="CP17" s="28">
        <v>3</v>
      </c>
      <c r="CQ17" s="10">
        <v>107</v>
      </c>
      <c r="CR17" s="10">
        <v>129</v>
      </c>
      <c r="CS17" s="10">
        <v>130</v>
      </c>
      <c r="CT17" s="10">
        <v>106</v>
      </c>
      <c r="CU17" s="10">
        <v>4</v>
      </c>
      <c r="CV17" s="10">
        <v>141</v>
      </c>
      <c r="CW17" s="10">
        <v>91</v>
      </c>
      <c r="CX17" s="10">
        <v>0</v>
      </c>
      <c r="CY17" s="29"/>
      <c r="CZ17" s="29">
        <f>CQ17+CR17</f>
        <v>236</v>
      </c>
      <c r="DA17" s="29"/>
      <c r="DB17" s="29"/>
      <c r="DC17" s="186">
        <v>236</v>
      </c>
      <c r="DD17" s="33">
        <f t="shared" si="2"/>
        <v>2.8037383177570093E-2</v>
      </c>
      <c r="DE17" s="33">
        <f t="shared" si="2"/>
        <v>0</v>
      </c>
      <c r="DF17" s="33">
        <f t="shared" si="2"/>
        <v>1.5384615384615385E-2</v>
      </c>
      <c r="DG17" s="33">
        <f t="shared" si="2"/>
        <v>9.433962264150943E-3</v>
      </c>
      <c r="DH17" s="33">
        <f t="shared" si="2"/>
        <v>0</v>
      </c>
      <c r="DI17" s="33">
        <f t="shared" si="2"/>
        <v>0</v>
      </c>
      <c r="DJ17" s="33">
        <f t="shared" si="2"/>
        <v>0</v>
      </c>
      <c r="DK17" s="33" t="e">
        <f t="shared" si="2"/>
        <v>#DIV/0!</v>
      </c>
      <c r="DL17" s="33" t="e">
        <f t="shared" si="2"/>
        <v>#DIV/0!</v>
      </c>
      <c r="DM17" s="33">
        <f t="shared" si="2"/>
        <v>0</v>
      </c>
      <c r="DN17" s="33" t="e">
        <f t="shared" si="2"/>
        <v>#DIV/0!</v>
      </c>
      <c r="DO17" s="33" t="e">
        <f t="shared" si="2"/>
        <v>#DIV/0!</v>
      </c>
      <c r="DP17" s="33">
        <f t="shared" si="2"/>
        <v>1.2711864406779662E-2</v>
      </c>
      <c r="DQ17" s="31">
        <v>1</v>
      </c>
      <c r="DR17" s="31">
        <v>1</v>
      </c>
      <c r="DS17" s="31">
        <v>1</v>
      </c>
      <c r="DT17" s="31">
        <v>1</v>
      </c>
      <c r="DU17" s="31"/>
      <c r="DV17" s="31"/>
      <c r="DW17" s="31"/>
      <c r="DX17" s="31"/>
      <c r="DY17" s="31">
        <v>2</v>
      </c>
      <c r="DZ17" s="31"/>
      <c r="EA17" s="31"/>
      <c r="EB17" s="31"/>
      <c r="EC17" s="31">
        <v>2</v>
      </c>
      <c r="ED17" s="32">
        <v>86</v>
      </c>
      <c r="EE17" s="32">
        <v>150</v>
      </c>
      <c r="EF17" s="32">
        <v>111</v>
      </c>
      <c r="EG17" s="32">
        <v>125</v>
      </c>
      <c r="EH17" s="32">
        <v>5</v>
      </c>
      <c r="EI17" s="32">
        <v>130</v>
      </c>
      <c r="EJ17" s="32">
        <v>101</v>
      </c>
      <c r="EK17" s="32">
        <v>0</v>
      </c>
      <c r="EL17" s="32"/>
      <c r="EM17" s="32">
        <v>236</v>
      </c>
      <c r="EN17" s="32"/>
      <c r="EO17" s="32"/>
      <c r="EP17" s="190">
        <v>236</v>
      </c>
      <c r="EQ17" s="78">
        <f t="shared" si="4"/>
        <v>1.1627906976744186E-2</v>
      </c>
      <c r="ER17" s="78">
        <f t="shared" si="3"/>
        <v>6.6666666666666671E-3</v>
      </c>
      <c r="ES17" s="78">
        <f t="shared" si="3"/>
        <v>9.0090090090090089E-3</v>
      </c>
      <c r="ET17" s="78">
        <f t="shared" si="3"/>
        <v>8.0000000000000002E-3</v>
      </c>
      <c r="EU17" s="78">
        <f t="shared" si="3"/>
        <v>0</v>
      </c>
      <c r="EV17" s="78">
        <f t="shared" si="3"/>
        <v>0</v>
      </c>
      <c r="EW17" s="78">
        <f t="shared" si="3"/>
        <v>0</v>
      </c>
      <c r="EX17" s="78" t="e">
        <f t="shared" si="3"/>
        <v>#DIV/0!</v>
      </c>
      <c r="EY17" s="78" t="e">
        <f t="shared" si="3"/>
        <v>#DIV/0!</v>
      </c>
      <c r="EZ17" s="78">
        <f t="shared" si="3"/>
        <v>0</v>
      </c>
      <c r="FA17" s="78" t="e">
        <f t="shared" si="3"/>
        <v>#DIV/0!</v>
      </c>
      <c r="FB17" s="78" t="e">
        <f t="shared" si="3"/>
        <v>#DIV/0!</v>
      </c>
      <c r="FC17" s="78">
        <f t="shared" si="3"/>
        <v>8.4745762711864406E-3</v>
      </c>
    </row>
    <row r="18" spans="1:206" ht="22.5">
      <c r="B18" s="72">
        <v>14</v>
      </c>
      <c r="C18" s="194" t="s">
        <v>286</v>
      </c>
      <c r="D18" s="20">
        <v>4</v>
      </c>
      <c r="E18" s="20"/>
      <c r="F18" s="20">
        <v>2</v>
      </c>
      <c r="G18" s="20">
        <v>2</v>
      </c>
      <c r="H18" s="20"/>
      <c r="I18" s="20"/>
      <c r="J18" s="20"/>
      <c r="K18" s="20"/>
      <c r="L18" s="20">
        <v>4</v>
      </c>
      <c r="M18" s="20"/>
      <c r="N18" s="20"/>
      <c r="O18" s="20"/>
      <c r="P18" s="21">
        <v>4</v>
      </c>
      <c r="Q18" s="5">
        <v>193</v>
      </c>
      <c r="R18" s="5">
        <v>31</v>
      </c>
      <c r="S18" s="5">
        <v>98</v>
      </c>
      <c r="T18" s="5">
        <v>126</v>
      </c>
      <c r="U18" s="5">
        <v>2</v>
      </c>
      <c r="V18" s="5">
        <v>112</v>
      </c>
      <c r="W18" s="5">
        <v>110</v>
      </c>
      <c r="X18" s="5">
        <v>0</v>
      </c>
      <c r="Y18" s="5">
        <f>Q18+R18</f>
        <v>224</v>
      </c>
      <c r="Z18" s="22"/>
      <c r="AA18" s="22"/>
      <c r="AB18" s="22"/>
      <c r="AC18" s="238">
        <v>224</v>
      </c>
      <c r="AD18" s="178">
        <f t="shared" si="0"/>
        <v>2.072538860103627E-2</v>
      </c>
      <c r="AE18" s="178">
        <f t="shared" si="0"/>
        <v>0</v>
      </c>
      <c r="AF18" s="178">
        <f t="shared" si="0"/>
        <v>2.0408163265306121E-2</v>
      </c>
      <c r="AG18" s="178">
        <f t="shared" si="0"/>
        <v>1.5873015873015872E-2</v>
      </c>
      <c r="AH18" s="178">
        <f t="shared" si="0"/>
        <v>0</v>
      </c>
      <c r="AI18" s="178">
        <f t="shared" si="0"/>
        <v>0</v>
      </c>
      <c r="AJ18" s="178">
        <f t="shared" si="0"/>
        <v>0</v>
      </c>
      <c r="AK18" s="178" t="e">
        <f t="shared" si="0"/>
        <v>#DIV/0!</v>
      </c>
      <c r="AL18" s="178">
        <f t="shared" si="0"/>
        <v>1.7857142857142856E-2</v>
      </c>
      <c r="AM18" s="178" t="e">
        <f t="shared" si="0"/>
        <v>#DIV/0!</v>
      </c>
      <c r="AN18" s="178" t="e">
        <f t="shared" si="0"/>
        <v>#DIV/0!</v>
      </c>
      <c r="AO18" s="178" t="e">
        <f t="shared" si="0"/>
        <v>#DIV/0!</v>
      </c>
      <c r="AP18" s="178">
        <f t="shared" si="0"/>
        <v>1.7857142857142856E-2</v>
      </c>
      <c r="AQ18" s="24">
        <v>3</v>
      </c>
      <c r="AR18" s="24"/>
      <c r="AS18" s="24">
        <v>2</v>
      </c>
      <c r="AT18" s="24">
        <v>1</v>
      </c>
      <c r="AU18" s="24"/>
      <c r="AV18" s="24"/>
      <c r="AW18" s="24"/>
      <c r="AX18" s="24"/>
      <c r="AY18" s="24">
        <v>3</v>
      </c>
      <c r="AZ18" s="24"/>
      <c r="BA18" s="24"/>
      <c r="BB18" s="24"/>
      <c r="BC18" s="25">
        <v>3</v>
      </c>
      <c r="BD18" s="7">
        <v>169</v>
      </c>
      <c r="BE18" s="7">
        <v>48</v>
      </c>
      <c r="BF18" s="7">
        <v>100</v>
      </c>
      <c r="BG18" s="7">
        <v>117</v>
      </c>
      <c r="BH18" s="7">
        <v>5</v>
      </c>
      <c r="BI18" s="7">
        <v>121</v>
      </c>
      <c r="BJ18" s="7">
        <v>92</v>
      </c>
      <c r="BK18" s="7">
        <v>0</v>
      </c>
      <c r="BL18" s="7">
        <f>BD18+BE18</f>
        <v>217</v>
      </c>
      <c r="BM18" s="24"/>
      <c r="BN18" s="24"/>
      <c r="BO18" s="24"/>
      <c r="BP18" s="239">
        <v>217</v>
      </c>
      <c r="BQ18" s="176">
        <f t="shared" si="1"/>
        <v>1.7751479289940829E-2</v>
      </c>
      <c r="BR18" s="176">
        <f t="shared" si="1"/>
        <v>0</v>
      </c>
      <c r="BS18" s="176">
        <f t="shared" si="1"/>
        <v>0.02</v>
      </c>
      <c r="BT18" s="176">
        <f t="shared" si="1"/>
        <v>8.5470085470085479E-3</v>
      </c>
      <c r="BU18" s="176">
        <f t="shared" si="1"/>
        <v>0</v>
      </c>
      <c r="BV18" s="176">
        <f t="shared" si="1"/>
        <v>0</v>
      </c>
      <c r="BW18" s="176">
        <f t="shared" si="1"/>
        <v>0</v>
      </c>
      <c r="BX18" s="176" t="e">
        <f t="shared" si="1"/>
        <v>#DIV/0!</v>
      </c>
      <c r="BY18" s="176">
        <f t="shared" si="1"/>
        <v>1.3824884792626729E-2</v>
      </c>
      <c r="BZ18" s="176" t="e">
        <f t="shared" si="1"/>
        <v>#DIV/0!</v>
      </c>
      <c r="CA18" s="176" t="e">
        <f t="shared" si="1"/>
        <v>#DIV/0!</v>
      </c>
      <c r="CB18" s="176" t="e">
        <f t="shared" si="1"/>
        <v>#DIV/0!</v>
      </c>
      <c r="CC18" s="176">
        <f t="shared" si="1"/>
        <v>1.3824884792626729E-2</v>
      </c>
      <c r="CD18" s="28">
        <v>3</v>
      </c>
      <c r="CE18" s="28"/>
      <c r="CF18" s="28">
        <v>2</v>
      </c>
      <c r="CG18" s="28">
        <v>1</v>
      </c>
      <c r="CH18" s="28"/>
      <c r="CI18" s="28"/>
      <c r="CJ18" s="28"/>
      <c r="CK18" s="28"/>
      <c r="CL18" s="28">
        <v>3</v>
      </c>
      <c r="CM18" s="28"/>
      <c r="CN18" s="28"/>
      <c r="CO18" s="28"/>
      <c r="CP18" s="28">
        <v>3</v>
      </c>
      <c r="CQ18" s="10">
        <v>166</v>
      </c>
      <c r="CR18" s="10">
        <v>50</v>
      </c>
      <c r="CS18" s="10">
        <v>86</v>
      </c>
      <c r="CT18" s="10">
        <v>130</v>
      </c>
      <c r="CU18" s="10">
        <v>5</v>
      </c>
      <c r="CV18" s="10">
        <v>109</v>
      </c>
      <c r="CW18" s="10">
        <v>102</v>
      </c>
      <c r="CX18" s="10">
        <v>0</v>
      </c>
      <c r="CY18" s="10">
        <f>CQ18+CR18</f>
        <v>216</v>
      </c>
      <c r="CZ18" s="29"/>
      <c r="DA18" s="29"/>
      <c r="DB18" s="29"/>
      <c r="DC18" s="186">
        <v>216</v>
      </c>
      <c r="DD18" s="33">
        <f t="shared" si="2"/>
        <v>1.8072289156626505E-2</v>
      </c>
      <c r="DE18" s="33">
        <f t="shared" si="2"/>
        <v>0</v>
      </c>
      <c r="DF18" s="33">
        <f t="shared" si="2"/>
        <v>2.3255813953488372E-2</v>
      </c>
      <c r="DG18" s="33">
        <f t="shared" si="2"/>
        <v>7.6923076923076927E-3</v>
      </c>
      <c r="DH18" s="33">
        <f t="shared" si="2"/>
        <v>0</v>
      </c>
      <c r="DI18" s="33">
        <f t="shared" si="2"/>
        <v>0</v>
      </c>
      <c r="DJ18" s="33">
        <f t="shared" si="2"/>
        <v>0</v>
      </c>
      <c r="DK18" s="33" t="e">
        <f t="shared" si="2"/>
        <v>#DIV/0!</v>
      </c>
      <c r="DL18" s="33">
        <f t="shared" si="2"/>
        <v>1.3888888888888888E-2</v>
      </c>
      <c r="DM18" s="33" t="e">
        <f t="shared" si="2"/>
        <v>#DIV/0!</v>
      </c>
      <c r="DN18" s="33" t="e">
        <f t="shared" si="2"/>
        <v>#DIV/0!</v>
      </c>
      <c r="DO18" s="33" t="e">
        <f t="shared" si="2"/>
        <v>#DIV/0!</v>
      </c>
      <c r="DP18" s="33">
        <f t="shared" si="2"/>
        <v>1.3888888888888888E-2</v>
      </c>
      <c r="DQ18" s="31">
        <v>3</v>
      </c>
      <c r="DR18" s="31"/>
      <c r="DS18" s="31">
        <v>1</v>
      </c>
      <c r="DT18" s="31">
        <v>2</v>
      </c>
      <c r="DU18" s="31"/>
      <c r="DV18" s="31"/>
      <c r="DW18" s="31"/>
      <c r="DX18" s="31"/>
      <c r="DY18" s="31">
        <v>3</v>
      </c>
      <c r="DZ18" s="31"/>
      <c r="EA18" s="31"/>
      <c r="EB18" s="31"/>
      <c r="EC18" s="31">
        <v>3</v>
      </c>
      <c r="ED18" s="32">
        <v>157</v>
      </c>
      <c r="EE18" s="32">
        <v>56</v>
      </c>
      <c r="EF18" s="32">
        <v>87</v>
      </c>
      <c r="EG18" s="32">
        <v>126</v>
      </c>
      <c r="EH18" s="32">
        <v>3</v>
      </c>
      <c r="EI18" s="32">
        <v>107</v>
      </c>
      <c r="EJ18" s="32">
        <v>103</v>
      </c>
      <c r="EK18" s="32">
        <v>0</v>
      </c>
      <c r="EL18" s="32">
        <v>213</v>
      </c>
      <c r="EM18" s="32"/>
      <c r="EN18" s="32"/>
      <c r="EO18" s="32"/>
      <c r="EP18" s="190">
        <v>213</v>
      </c>
      <c r="EQ18" s="78">
        <f t="shared" si="4"/>
        <v>1.9108280254777069E-2</v>
      </c>
      <c r="ER18" s="78">
        <f t="shared" si="3"/>
        <v>0</v>
      </c>
      <c r="ES18" s="78">
        <f t="shared" si="3"/>
        <v>1.1494252873563218E-2</v>
      </c>
      <c r="ET18" s="78">
        <f t="shared" si="3"/>
        <v>1.5873015873015872E-2</v>
      </c>
      <c r="EU18" s="78">
        <f t="shared" si="3"/>
        <v>0</v>
      </c>
      <c r="EV18" s="78">
        <f t="shared" si="3"/>
        <v>0</v>
      </c>
      <c r="EW18" s="78">
        <f t="shared" si="3"/>
        <v>0</v>
      </c>
      <c r="EX18" s="78" t="e">
        <f t="shared" si="3"/>
        <v>#DIV/0!</v>
      </c>
      <c r="EY18" s="78">
        <f t="shared" si="3"/>
        <v>1.4084507042253521E-2</v>
      </c>
      <c r="EZ18" s="78" t="e">
        <f t="shared" si="3"/>
        <v>#DIV/0!</v>
      </c>
      <c r="FA18" s="78" t="e">
        <f t="shared" si="3"/>
        <v>#DIV/0!</v>
      </c>
      <c r="FB18" s="78" t="e">
        <f t="shared" si="3"/>
        <v>#DIV/0!</v>
      </c>
      <c r="FC18" s="78">
        <f t="shared" si="3"/>
        <v>1.4084507042253521E-2</v>
      </c>
    </row>
    <row r="19" spans="1:206" ht="22.5">
      <c r="B19" s="72">
        <v>15</v>
      </c>
      <c r="C19" s="194" t="s">
        <v>287</v>
      </c>
      <c r="D19" s="20">
        <v>5</v>
      </c>
      <c r="E19" s="20"/>
      <c r="F19" s="20">
        <v>3</v>
      </c>
      <c r="G19" s="20">
        <v>2</v>
      </c>
      <c r="H19" s="20"/>
      <c r="I19" s="20"/>
      <c r="J19" s="20"/>
      <c r="K19" s="20"/>
      <c r="L19" s="20">
        <v>5</v>
      </c>
      <c r="M19" s="20"/>
      <c r="N19" s="20"/>
      <c r="O19" s="20"/>
      <c r="P19" s="21">
        <v>5</v>
      </c>
      <c r="Q19" s="5">
        <v>608</v>
      </c>
      <c r="R19" s="5">
        <v>58</v>
      </c>
      <c r="S19" s="5">
        <v>297</v>
      </c>
      <c r="T19" s="5">
        <v>369</v>
      </c>
      <c r="U19" s="5">
        <v>6</v>
      </c>
      <c r="V19" s="5">
        <v>391</v>
      </c>
      <c r="W19" s="5">
        <v>269</v>
      </c>
      <c r="X19" s="5">
        <v>0</v>
      </c>
      <c r="Y19" s="5">
        <f>Q19+R19</f>
        <v>666</v>
      </c>
      <c r="Z19" s="22"/>
      <c r="AA19" s="22"/>
      <c r="AB19" s="22"/>
      <c r="AC19" s="238">
        <v>666</v>
      </c>
      <c r="AD19" s="178">
        <f t="shared" si="0"/>
        <v>8.2236842105263153E-3</v>
      </c>
      <c r="AE19" s="178">
        <f t="shared" si="0"/>
        <v>0</v>
      </c>
      <c r="AF19" s="178">
        <f t="shared" si="0"/>
        <v>1.0101010101010102E-2</v>
      </c>
      <c r="AG19" s="178">
        <f t="shared" si="0"/>
        <v>5.4200542005420054E-3</v>
      </c>
      <c r="AH19" s="178">
        <f t="shared" si="0"/>
        <v>0</v>
      </c>
      <c r="AI19" s="178">
        <f t="shared" si="0"/>
        <v>0</v>
      </c>
      <c r="AJ19" s="178">
        <f t="shared" si="0"/>
        <v>0</v>
      </c>
      <c r="AK19" s="178" t="e">
        <f t="shared" si="0"/>
        <v>#DIV/0!</v>
      </c>
      <c r="AL19" s="178">
        <f t="shared" si="0"/>
        <v>7.5075075075075074E-3</v>
      </c>
      <c r="AM19" s="178" t="e">
        <f t="shared" si="0"/>
        <v>#DIV/0!</v>
      </c>
      <c r="AN19" s="178" t="e">
        <f t="shared" si="0"/>
        <v>#DIV/0!</v>
      </c>
      <c r="AO19" s="178" t="e">
        <f t="shared" si="0"/>
        <v>#DIV/0!</v>
      </c>
      <c r="AP19" s="178">
        <f t="shared" si="0"/>
        <v>7.5075075075075074E-3</v>
      </c>
      <c r="AQ19" s="24">
        <v>3</v>
      </c>
      <c r="AR19" s="24">
        <v>1</v>
      </c>
      <c r="AS19" s="24">
        <v>2</v>
      </c>
      <c r="AT19" s="24">
        <v>2</v>
      </c>
      <c r="AU19" s="24"/>
      <c r="AV19" s="24"/>
      <c r="AW19" s="24"/>
      <c r="AX19" s="24"/>
      <c r="AY19" s="24">
        <v>4</v>
      </c>
      <c r="AZ19" s="24"/>
      <c r="BA19" s="24"/>
      <c r="BB19" s="24"/>
      <c r="BC19" s="25">
        <v>4</v>
      </c>
      <c r="BD19" s="7">
        <v>486</v>
      </c>
      <c r="BE19" s="7">
        <v>71</v>
      </c>
      <c r="BF19" s="7">
        <v>246</v>
      </c>
      <c r="BG19" s="7">
        <v>311</v>
      </c>
      <c r="BH19" s="7">
        <v>7</v>
      </c>
      <c r="BI19" s="7">
        <v>339</v>
      </c>
      <c r="BJ19" s="7">
        <v>211</v>
      </c>
      <c r="BK19" s="7">
        <v>0</v>
      </c>
      <c r="BL19" s="7">
        <f>BD19+BE19</f>
        <v>557</v>
      </c>
      <c r="BM19" s="24"/>
      <c r="BN19" s="24"/>
      <c r="BO19" s="24"/>
      <c r="BP19" s="239">
        <v>557</v>
      </c>
      <c r="BQ19" s="176">
        <f t="shared" si="1"/>
        <v>6.1728395061728392E-3</v>
      </c>
      <c r="BR19" s="176">
        <f t="shared" si="1"/>
        <v>1.4084507042253521E-2</v>
      </c>
      <c r="BS19" s="176">
        <f t="shared" si="1"/>
        <v>8.130081300813009E-3</v>
      </c>
      <c r="BT19" s="176">
        <f t="shared" si="1"/>
        <v>6.4308681672025723E-3</v>
      </c>
      <c r="BU19" s="176">
        <f t="shared" si="1"/>
        <v>0</v>
      </c>
      <c r="BV19" s="176">
        <f t="shared" si="1"/>
        <v>0</v>
      </c>
      <c r="BW19" s="176">
        <f t="shared" si="1"/>
        <v>0</v>
      </c>
      <c r="BX19" s="176" t="e">
        <f t="shared" si="1"/>
        <v>#DIV/0!</v>
      </c>
      <c r="BY19" s="176">
        <f t="shared" si="1"/>
        <v>7.1813285457809697E-3</v>
      </c>
      <c r="BZ19" s="176" t="e">
        <f t="shared" si="1"/>
        <v>#DIV/0!</v>
      </c>
      <c r="CA19" s="176" t="e">
        <f t="shared" si="1"/>
        <v>#DIV/0!</v>
      </c>
      <c r="CB19" s="176" t="e">
        <f t="shared" si="1"/>
        <v>#DIV/0!</v>
      </c>
      <c r="CC19" s="176">
        <f t="shared" si="1"/>
        <v>7.1813285457809697E-3</v>
      </c>
      <c r="CD19" s="28">
        <v>2</v>
      </c>
      <c r="CE19" s="28">
        <v>1</v>
      </c>
      <c r="CF19" s="28">
        <v>1</v>
      </c>
      <c r="CG19" s="28">
        <v>2</v>
      </c>
      <c r="CH19" s="28"/>
      <c r="CI19" s="28"/>
      <c r="CJ19" s="28"/>
      <c r="CK19" s="28"/>
      <c r="CL19" s="28">
        <v>3</v>
      </c>
      <c r="CM19" s="28"/>
      <c r="CN19" s="28"/>
      <c r="CO19" s="28"/>
      <c r="CP19" s="28">
        <v>3</v>
      </c>
      <c r="CQ19" s="10">
        <v>498</v>
      </c>
      <c r="CR19" s="10">
        <v>80</v>
      </c>
      <c r="CS19" s="10">
        <v>241</v>
      </c>
      <c r="CT19" s="10">
        <v>337</v>
      </c>
      <c r="CU19" s="10">
        <v>12</v>
      </c>
      <c r="CV19" s="10">
        <v>320</v>
      </c>
      <c r="CW19" s="10">
        <v>246</v>
      </c>
      <c r="CX19" s="10">
        <v>0</v>
      </c>
      <c r="CY19" s="10">
        <f>CQ19+CR19</f>
        <v>578</v>
      </c>
      <c r="CZ19" s="29"/>
      <c r="DA19" s="29"/>
      <c r="DB19" s="29"/>
      <c r="DC19" s="186">
        <v>578</v>
      </c>
      <c r="DD19" s="33">
        <f t="shared" si="2"/>
        <v>4.0160642570281121E-3</v>
      </c>
      <c r="DE19" s="33">
        <f t="shared" si="2"/>
        <v>1.2500000000000001E-2</v>
      </c>
      <c r="DF19" s="33">
        <f t="shared" si="2"/>
        <v>4.1493775933609959E-3</v>
      </c>
      <c r="DG19" s="33">
        <f t="shared" si="2"/>
        <v>5.9347181008902079E-3</v>
      </c>
      <c r="DH19" s="33">
        <f t="shared" si="2"/>
        <v>0</v>
      </c>
      <c r="DI19" s="33">
        <f t="shared" si="2"/>
        <v>0</v>
      </c>
      <c r="DJ19" s="33">
        <f t="shared" si="2"/>
        <v>0</v>
      </c>
      <c r="DK19" s="33" t="e">
        <f t="shared" si="2"/>
        <v>#DIV/0!</v>
      </c>
      <c r="DL19" s="33">
        <f t="shared" si="2"/>
        <v>5.1903114186851208E-3</v>
      </c>
      <c r="DM19" s="33" t="e">
        <f t="shared" si="2"/>
        <v>#DIV/0!</v>
      </c>
      <c r="DN19" s="33" t="e">
        <f t="shared" si="2"/>
        <v>#DIV/0!</v>
      </c>
      <c r="DO19" s="33" t="e">
        <f t="shared" si="2"/>
        <v>#DIV/0!</v>
      </c>
      <c r="DP19" s="33">
        <f t="shared" si="2"/>
        <v>5.1903114186851208E-3</v>
      </c>
      <c r="DQ19" s="31">
        <v>3</v>
      </c>
      <c r="DR19" s="31">
        <v>1</v>
      </c>
      <c r="DS19" s="31">
        <v>3</v>
      </c>
      <c r="DT19" s="31">
        <v>1</v>
      </c>
      <c r="DU19" s="31"/>
      <c r="DV19" s="31"/>
      <c r="DW19" s="31"/>
      <c r="DX19" s="31"/>
      <c r="DY19" s="31">
        <v>4</v>
      </c>
      <c r="DZ19" s="31"/>
      <c r="EA19" s="31"/>
      <c r="EB19" s="31"/>
      <c r="EC19" s="31">
        <v>4</v>
      </c>
      <c r="ED19" s="32">
        <v>465</v>
      </c>
      <c r="EE19" s="32">
        <v>99</v>
      </c>
      <c r="EF19" s="32">
        <v>234</v>
      </c>
      <c r="EG19" s="32">
        <v>330</v>
      </c>
      <c r="EH19" s="32">
        <v>7</v>
      </c>
      <c r="EI19" s="32">
        <v>297</v>
      </c>
      <c r="EJ19" s="32">
        <v>260</v>
      </c>
      <c r="EK19" s="32">
        <v>0</v>
      </c>
      <c r="EL19" s="32">
        <v>564</v>
      </c>
      <c r="EM19" s="32"/>
      <c r="EN19" s="32"/>
      <c r="EO19" s="32"/>
      <c r="EP19" s="190">
        <v>564</v>
      </c>
      <c r="EQ19" s="78">
        <f t="shared" si="4"/>
        <v>6.4516129032258064E-3</v>
      </c>
      <c r="ER19" s="78">
        <f t="shared" si="3"/>
        <v>1.0101010101010102E-2</v>
      </c>
      <c r="ES19" s="78">
        <f t="shared" si="3"/>
        <v>1.282051282051282E-2</v>
      </c>
      <c r="ET19" s="78">
        <f t="shared" si="3"/>
        <v>3.0303030303030303E-3</v>
      </c>
      <c r="EU19" s="78">
        <f t="shared" si="3"/>
        <v>0</v>
      </c>
      <c r="EV19" s="78">
        <f t="shared" si="3"/>
        <v>0</v>
      </c>
      <c r="EW19" s="78">
        <f t="shared" si="3"/>
        <v>0</v>
      </c>
      <c r="EX19" s="78" t="e">
        <f t="shared" si="3"/>
        <v>#DIV/0!</v>
      </c>
      <c r="EY19" s="78">
        <f t="shared" si="3"/>
        <v>7.0921985815602835E-3</v>
      </c>
      <c r="EZ19" s="78" t="e">
        <f t="shared" si="3"/>
        <v>#DIV/0!</v>
      </c>
      <c r="FA19" s="78" t="e">
        <f t="shared" si="3"/>
        <v>#DIV/0!</v>
      </c>
      <c r="FB19" s="78" t="e">
        <f t="shared" si="3"/>
        <v>#DIV/0!</v>
      </c>
      <c r="FC19" s="78">
        <f t="shared" si="3"/>
        <v>7.0921985815602835E-3</v>
      </c>
    </row>
    <row r="20" spans="1:206" ht="22.5">
      <c r="B20" s="72">
        <v>16</v>
      </c>
      <c r="C20" s="194" t="s">
        <v>288</v>
      </c>
      <c r="D20" s="20">
        <v>5</v>
      </c>
      <c r="E20" s="20"/>
      <c r="F20" s="20">
        <v>2</v>
      </c>
      <c r="G20" s="20">
        <v>3</v>
      </c>
      <c r="H20" s="20"/>
      <c r="I20" s="20"/>
      <c r="J20" s="20"/>
      <c r="K20" s="20"/>
      <c r="L20" s="20">
        <v>5</v>
      </c>
      <c r="M20" s="20"/>
      <c r="N20" s="20"/>
      <c r="O20" s="20"/>
      <c r="P20" s="21">
        <v>5</v>
      </c>
      <c r="Q20" s="5">
        <v>603</v>
      </c>
      <c r="R20" s="5">
        <v>6</v>
      </c>
      <c r="S20" s="5">
        <v>274</v>
      </c>
      <c r="T20" s="5">
        <v>335</v>
      </c>
      <c r="U20" s="5">
        <v>3</v>
      </c>
      <c r="V20" s="5">
        <v>275</v>
      </c>
      <c r="W20" s="5">
        <v>331</v>
      </c>
      <c r="X20" s="5">
        <v>0</v>
      </c>
      <c r="Y20" s="5">
        <f>Q20+R20</f>
        <v>609</v>
      </c>
      <c r="Z20" s="22"/>
      <c r="AA20" s="22"/>
      <c r="AB20" s="22"/>
      <c r="AC20" s="238">
        <v>609</v>
      </c>
      <c r="AD20" s="178">
        <f t="shared" si="0"/>
        <v>8.291873963515755E-3</v>
      </c>
      <c r="AE20" s="178">
        <f t="shared" si="0"/>
        <v>0</v>
      </c>
      <c r="AF20" s="178">
        <f t="shared" si="0"/>
        <v>7.2992700729927005E-3</v>
      </c>
      <c r="AG20" s="178">
        <f t="shared" si="0"/>
        <v>8.9552238805970154E-3</v>
      </c>
      <c r="AH20" s="178">
        <f t="shared" si="0"/>
        <v>0</v>
      </c>
      <c r="AI20" s="178">
        <f t="shared" si="0"/>
        <v>0</v>
      </c>
      <c r="AJ20" s="178">
        <f t="shared" si="0"/>
        <v>0</v>
      </c>
      <c r="AK20" s="178" t="e">
        <f t="shared" si="0"/>
        <v>#DIV/0!</v>
      </c>
      <c r="AL20" s="178">
        <f t="shared" si="0"/>
        <v>8.2101806239737278E-3</v>
      </c>
      <c r="AM20" s="178" t="e">
        <f t="shared" si="0"/>
        <v>#DIV/0!</v>
      </c>
      <c r="AN20" s="178" t="e">
        <f t="shared" si="0"/>
        <v>#DIV/0!</v>
      </c>
      <c r="AO20" s="178" t="e">
        <f t="shared" si="0"/>
        <v>#DIV/0!</v>
      </c>
      <c r="AP20" s="178">
        <f t="shared" si="0"/>
        <v>8.2101806239737278E-3</v>
      </c>
      <c r="AQ20" s="24">
        <v>4</v>
      </c>
      <c r="AR20" s="24"/>
      <c r="AS20" s="24">
        <v>2</v>
      </c>
      <c r="AT20" s="24">
        <v>2</v>
      </c>
      <c r="AU20" s="24"/>
      <c r="AV20" s="24"/>
      <c r="AW20" s="24"/>
      <c r="AX20" s="24"/>
      <c r="AY20" s="24">
        <v>4</v>
      </c>
      <c r="AZ20" s="24"/>
      <c r="BA20" s="24"/>
      <c r="BB20" s="24"/>
      <c r="BC20" s="25">
        <v>4</v>
      </c>
      <c r="BD20" s="7">
        <v>507</v>
      </c>
      <c r="BE20" s="7">
        <v>9</v>
      </c>
      <c r="BF20" s="7">
        <v>238</v>
      </c>
      <c r="BG20" s="7">
        <v>278</v>
      </c>
      <c r="BH20" s="7">
        <v>4</v>
      </c>
      <c r="BI20" s="7">
        <v>211</v>
      </c>
      <c r="BJ20" s="7">
        <v>301</v>
      </c>
      <c r="BK20" s="7">
        <v>0</v>
      </c>
      <c r="BL20" s="7">
        <f>BD20+BE20</f>
        <v>516</v>
      </c>
      <c r="BM20" s="24"/>
      <c r="BN20" s="24"/>
      <c r="BO20" s="24"/>
      <c r="BP20" s="239">
        <v>516</v>
      </c>
      <c r="BQ20" s="176">
        <f t="shared" si="1"/>
        <v>7.889546351084813E-3</v>
      </c>
      <c r="BR20" s="176">
        <f t="shared" si="1"/>
        <v>0</v>
      </c>
      <c r="BS20" s="176">
        <f t="shared" si="1"/>
        <v>8.4033613445378148E-3</v>
      </c>
      <c r="BT20" s="176">
        <f t="shared" si="1"/>
        <v>7.1942446043165471E-3</v>
      </c>
      <c r="BU20" s="176">
        <f t="shared" si="1"/>
        <v>0</v>
      </c>
      <c r="BV20" s="176">
        <f t="shared" si="1"/>
        <v>0</v>
      </c>
      <c r="BW20" s="176">
        <f t="shared" si="1"/>
        <v>0</v>
      </c>
      <c r="BX20" s="176" t="e">
        <f t="shared" si="1"/>
        <v>#DIV/0!</v>
      </c>
      <c r="BY20" s="176">
        <f t="shared" si="1"/>
        <v>7.7519379844961239E-3</v>
      </c>
      <c r="BZ20" s="176" t="e">
        <f t="shared" si="1"/>
        <v>#DIV/0!</v>
      </c>
      <c r="CA20" s="176" t="e">
        <f t="shared" si="1"/>
        <v>#DIV/0!</v>
      </c>
      <c r="CB20" s="176" t="e">
        <f t="shared" si="1"/>
        <v>#DIV/0!</v>
      </c>
      <c r="CC20" s="176">
        <f t="shared" si="1"/>
        <v>7.7519379844961239E-3</v>
      </c>
      <c r="CD20" s="28">
        <v>3</v>
      </c>
      <c r="CE20" s="28"/>
      <c r="CF20" s="28">
        <v>1</v>
      </c>
      <c r="CG20" s="28">
        <v>2</v>
      </c>
      <c r="CH20" s="28"/>
      <c r="CI20" s="28"/>
      <c r="CJ20" s="28"/>
      <c r="CK20" s="28"/>
      <c r="CL20" s="28">
        <v>3</v>
      </c>
      <c r="CM20" s="28"/>
      <c r="CN20" s="28"/>
      <c r="CO20" s="28"/>
      <c r="CP20" s="28">
        <v>3</v>
      </c>
      <c r="CQ20" s="10">
        <v>487</v>
      </c>
      <c r="CR20" s="10">
        <v>10</v>
      </c>
      <c r="CS20" s="10">
        <v>226</v>
      </c>
      <c r="CT20" s="10">
        <v>271</v>
      </c>
      <c r="CU20" s="10">
        <v>3</v>
      </c>
      <c r="CV20" s="10">
        <v>191</v>
      </c>
      <c r="CW20" s="10">
        <v>303</v>
      </c>
      <c r="CX20" s="10">
        <v>0</v>
      </c>
      <c r="CY20" s="10">
        <f>CQ20+CR20</f>
        <v>497</v>
      </c>
      <c r="CZ20" s="29"/>
      <c r="DA20" s="29"/>
      <c r="DB20" s="29"/>
      <c r="DC20" s="186">
        <v>497</v>
      </c>
      <c r="DD20" s="33">
        <f t="shared" si="2"/>
        <v>6.1601642710472282E-3</v>
      </c>
      <c r="DE20" s="33">
        <f t="shared" si="2"/>
        <v>0</v>
      </c>
      <c r="DF20" s="33">
        <f t="shared" si="2"/>
        <v>4.4247787610619468E-3</v>
      </c>
      <c r="DG20" s="33">
        <f t="shared" si="2"/>
        <v>7.3800738007380072E-3</v>
      </c>
      <c r="DH20" s="33">
        <f t="shared" si="2"/>
        <v>0</v>
      </c>
      <c r="DI20" s="33">
        <f t="shared" si="2"/>
        <v>0</v>
      </c>
      <c r="DJ20" s="33">
        <f t="shared" si="2"/>
        <v>0</v>
      </c>
      <c r="DK20" s="33" t="e">
        <f t="shared" si="2"/>
        <v>#DIV/0!</v>
      </c>
      <c r="DL20" s="33">
        <f t="shared" si="2"/>
        <v>6.0362173038229373E-3</v>
      </c>
      <c r="DM20" s="33" t="e">
        <f t="shared" si="2"/>
        <v>#DIV/0!</v>
      </c>
      <c r="DN20" s="33" t="e">
        <f t="shared" si="2"/>
        <v>#DIV/0!</v>
      </c>
      <c r="DO20" s="33" t="e">
        <f t="shared" si="2"/>
        <v>#DIV/0!</v>
      </c>
      <c r="DP20" s="33">
        <f t="shared" si="2"/>
        <v>6.0362173038229373E-3</v>
      </c>
      <c r="DQ20" s="31">
        <v>1</v>
      </c>
      <c r="DR20" s="31">
        <v>2</v>
      </c>
      <c r="DS20" s="31">
        <v>2</v>
      </c>
      <c r="DT20" s="31">
        <v>1</v>
      </c>
      <c r="DU20" s="31"/>
      <c r="DV20" s="31"/>
      <c r="DW20" s="31"/>
      <c r="DX20" s="31"/>
      <c r="DY20" s="31">
        <v>3</v>
      </c>
      <c r="DZ20" s="31"/>
      <c r="EA20" s="31"/>
      <c r="EB20" s="31"/>
      <c r="EC20" s="31">
        <v>3</v>
      </c>
      <c r="ED20" s="32">
        <v>447</v>
      </c>
      <c r="EE20" s="32">
        <v>19</v>
      </c>
      <c r="EF20" s="32">
        <v>230</v>
      </c>
      <c r="EG20" s="32">
        <v>236</v>
      </c>
      <c r="EH20" s="32">
        <v>0</v>
      </c>
      <c r="EI20" s="32">
        <v>188</v>
      </c>
      <c r="EJ20" s="32">
        <v>278</v>
      </c>
      <c r="EK20" s="32">
        <v>0</v>
      </c>
      <c r="EL20" s="32">
        <v>466</v>
      </c>
      <c r="EM20" s="32"/>
      <c r="EN20" s="32"/>
      <c r="EO20" s="32"/>
      <c r="EP20" s="190">
        <v>466</v>
      </c>
      <c r="EQ20" s="78">
        <f t="shared" si="4"/>
        <v>2.2371364653243847E-3</v>
      </c>
      <c r="ER20" s="78">
        <f t="shared" si="3"/>
        <v>0.10526315789473684</v>
      </c>
      <c r="ES20" s="78">
        <f t="shared" si="3"/>
        <v>8.6956521739130436E-3</v>
      </c>
      <c r="ET20" s="78">
        <f t="shared" si="3"/>
        <v>4.2372881355932203E-3</v>
      </c>
      <c r="EU20" s="78" t="e">
        <f t="shared" si="3"/>
        <v>#DIV/0!</v>
      </c>
      <c r="EV20" s="78">
        <f t="shared" si="3"/>
        <v>0</v>
      </c>
      <c r="EW20" s="78">
        <f t="shared" si="3"/>
        <v>0</v>
      </c>
      <c r="EX20" s="78" t="e">
        <f t="shared" si="3"/>
        <v>#DIV/0!</v>
      </c>
      <c r="EY20" s="78">
        <f t="shared" si="3"/>
        <v>6.4377682403433476E-3</v>
      </c>
      <c r="EZ20" s="78" t="e">
        <f t="shared" si="3"/>
        <v>#DIV/0!</v>
      </c>
      <c r="FA20" s="78" t="e">
        <f t="shared" si="3"/>
        <v>#DIV/0!</v>
      </c>
      <c r="FB20" s="78" t="e">
        <f t="shared" si="3"/>
        <v>#DIV/0!</v>
      </c>
      <c r="FC20" s="78">
        <f t="shared" si="3"/>
        <v>6.4377682403433476E-3</v>
      </c>
    </row>
    <row r="21" spans="1:206" ht="22.5">
      <c r="B21" s="72">
        <v>17</v>
      </c>
      <c r="C21" s="194" t="s">
        <v>289</v>
      </c>
      <c r="D21" s="20">
        <v>2</v>
      </c>
      <c r="E21" s="20"/>
      <c r="F21" s="20">
        <v>1</v>
      </c>
      <c r="G21" s="20">
        <v>1</v>
      </c>
      <c r="H21" s="20"/>
      <c r="I21" s="20"/>
      <c r="J21" s="20"/>
      <c r="K21" s="20"/>
      <c r="L21" s="20"/>
      <c r="M21" s="20"/>
      <c r="N21" s="20"/>
      <c r="O21" s="20">
        <v>2</v>
      </c>
      <c r="P21" s="21">
        <v>2</v>
      </c>
      <c r="Q21" s="5">
        <v>217</v>
      </c>
      <c r="R21" s="5">
        <v>0</v>
      </c>
      <c r="S21" s="5">
        <v>91</v>
      </c>
      <c r="T21" s="5">
        <v>126</v>
      </c>
      <c r="U21" s="5">
        <v>4</v>
      </c>
      <c r="V21" s="5">
        <v>102</v>
      </c>
      <c r="W21" s="5">
        <v>111</v>
      </c>
      <c r="X21" s="5">
        <v>0</v>
      </c>
      <c r="Y21" s="22"/>
      <c r="Z21" s="22"/>
      <c r="AA21" s="22"/>
      <c r="AB21" s="22">
        <v>217</v>
      </c>
      <c r="AC21" s="238">
        <v>217</v>
      </c>
      <c r="AD21" s="178">
        <f t="shared" ref="AD21:AP26" si="5">D21/Q21</f>
        <v>9.2165898617511521E-3</v>
      </c>
      <c r="AE21" s="178" t="e">
        <f t="shared" si="5"/>
        <v>#DIV/0!</v>
      </c>
      <c r="AF21" s="178">
        <f t="shared" si="5"/>
        <v>1.098901098901099E-2</v>
      </c>
      <c r="AG21" s="178">
        <f t="shared" si="5"/>
        <v>7.9365079365079361E-3</v>
      </c>
      <c r="AH21" s="178">
        <f t="shared" si="5"/>
        <v>0</v>
      </c>
      <c r="AI21" s="178">
        <f t="shared" si="5"/>
        <v>0</v>
      </c>
      <c r="AJ21" s="178">
        <f t="shared" si="5"/>
        <v>0</v>
      </c>
      <c r="AK21" s="178" t="e">
        <f t="shared" si="5"/>
        <v>#DIV/0!</v>
      </c>
      <c r="AL21" s="178" t="e">
        <f t="shared" si="5"/>
        <v>#DIV/0!</v>
      </c>
      <c r="AM21" s="178" t="e">
        <f t="shared" si="5"/>
        <v>#DIV/0!</v>
      </c>
      <c r="AN21" s="178" t="e">
        <f t="shared" si="5"/>
        <v>#DIV/0!</v>
      </c>
      <c r="AO21" s="178">
        <f t="shared" si="5"/>
        <v>9.2165898617511521E-3</v>
      </c>
      <c r="AP21" s="178">
        <f t="shared" si="5"/>
        <v>9.2165898617511521E-3</v>
      </c>
      <c r="AQ21" s="24"/>
      <c r="AR21" s="24"/>
      <c r="AS21" s="24"/>
      <c r="AT21" s="24"/>
      <c r="AU21" s="24"/>
      <c r="AV21" s="24"/>
      <c r="AW21" s="24"/>
      <c r="AX21" s="24"/>
      <c r="AY21" s="24"/>
      <c r="AZ21" s="24"/>
      <c r="BA21" s="24"/>
      <c r="BB21" s="24"/>
      <c r="BC21" s="25">
        <v>0</v>
      </c>
      <c r="BD21" s="7">
        <v>181</v>
      </c>
      <c r="BE21" s="7">
        <v>0</v>
      </c>
      <c r="BF21" s="7">
        <v>91</v>
      </c>
      <c r="BG21" s="7">
        <v>90</v>
      </c>
      <c r="BH21" s="7">
        <v>0</v>
      </c>
      <c r="BI21" s="7">
        <v>71</v>
      </c>
      <c r="BJ21" s="7">
        <v>110</v>
      </c>
      <c r="BK21" s="7">
        <v>0</v>
      </c>
      <c r="BL21" s="24"/>
      <c r="BM21" s="24"/>
      <c r="BN21" s="24"/>
      <c r="BO21" s="24">
        <v>181</v>
      </c>
      <c r="BP21" s="239">
        <v>181</v>
      </c>
      <c r="BQ21" s="176">
        <f t="shared" ref="BQ21:CC26" si="6">AQ21/BD21</f>
        <v>0</v>
      </c>
      <c r="BR21" s="176" t="e">
        <f t="shared" si="6"/>
        <v>#DIV/0!</v>
      </c>
      <c r="BS21" s="176">
        <f t="shared" si="6"/>
        <v>0</v>
      </c>
      <c r="BT21" s="176">
        <f t="shared" si="6"/>
        <v>0</v>
      </c>
      <c r="BU21" s="176" t="e">
        <f t="shared" si="6"/>
        <v>#DIV/0!</v>
      </c>
      <c r="BV21" s="176">
        <f t="shared" si="6"/>
        <v>0</v>
      </c>
      <c r="BW21" s="176">
        <f t="shared" si="6"/>
        <v>0</v>
      </c>
      <c r="BX21" s="176" t="e">
        <f t="shared" si="6"/>
        <v>#DIV/0!</v>
      </c>
      <c r="BY21" s="176" t="e">
        <f t="shared" si="6"/>
        <v>#DIV/0!</v>
      </c>
      <c r="BZ21" s="176" t="e">
        <f t="shared" si="6"/>
        <v>#DIV/0!</v>
      </c>
      <c r="CA21" s="176" t="e">
        <f t="shared" si="6"/>
        <v>#DIV/0!</v>
      </c>
      <c r="CB21" s="176">
        <f t="shared" si="6"/>
        <v>0</v>
      </c>
      <c r="CC21" s="176">
        <f t="shared" si="6"/>
        <v>0</v>
      </c>
      <c r="CD21" s="28">
        <v>1</v>
      </c>
      <c r="CE21" s="28"/>
      <c r="CF21" s="28"/>
      <c r="CG21" s="28">
        <v>1</v>
      </c>
      <c r="CH21" s="28"/>
      <c r="CI21" s="28"/>
      <c r="CJ21" s="28"/>
      <c r="CK21" s="28"/>
      <c r="CL21" s="28"/>
      <c r="CM21" s="28"/>
      <c r="CN21" s="28"/>
      <c r="CO21" s="28">
        <v>1</v>
      </c>
      <c r="CP21" s="28">
        <v>1</v>
      </c>
      <c r="CQ21" s="10">
        <v>173</v>
      </c>
      <c r="CR21" s="10">
        <v>4</v>
      </c>
      <c r="CS21" s="10">
        <v>76</v>
      </c>
      <c r="CT21" s="10">
        <v>101</v>
      </c>
      <c r="CU21" s="10">
        <v>0</v>
      </c>
      <c r="CV21" s="10">
        <v>80</v>
      </c>
      <c r="CW21" s="10">
        <v>97</v>
      </c>
      <c r="CX21" s="10">
        <v>0</v>
      </c>
      <c r="CY21" s="29"/>
      <c r="CZ21" s="29"/>
      <c r="DA21" s="29"/>
      <c r="DB21" s="29">
        <f>CR21+CQ21</f>
        <v>177</v>
      </c>
      <c r="DC21" s="186">
        <v>177</v>
      </c>
      <c r="DD21" s="33">
        <f t="shared" ref="DD21:DP26" si="7">CD21/CQ21</f>
        <v>5.7803468208092483E-3</v>
      </c>
      <c r="DE21" s="33">
        <f t="shared" si="7"/>
        <v>0</v>
      </c>
      <c r="DF21" s="33">
        <f t="shared" si="7"/>
        <v>0</v>
      </c>
      <c r="DG21" s="33">
        <f t="shared" si="7"/>
        <v>9.9009900990099011E-3</v>
      </c>
      <c r="DH21" s="33" t="e">
        <f t="shared" si="7"/>
        <v>#DIV/0!</v>
      </c>
      <c r="DI21" s="33">
        <f t="shared" si="7"/>
        <v>0</v>
      </c>
      <c r="DJ21" s="33">
        <f t="shared" si="7"/>
        <v>0</v>
      </c>
      <c r="DK21" s="33" t="e">
        <f t="shared" si="7"/>
        <v>#DIV/0!</v>
      </c>
      <c r="DL21" s="33" t="e">
        <f t="shared" si="7"/>
        <v>#DIV/0!</v>
      </c>
      <c r="DM21" s="33" t="e">
        <f t="shared" si="7"/>
        <v>#DIV/0!</v>
      </c>
      <c r="DN21" s="33" t="e">
        <f t="shared" si="7"/>
        <v>#DIV/0!</v>
      </c>
      <c r="DO21" s="33">
        <f t="shared" si="7"/>
        <v>5.6497175141242938E-3</v>
      </c>
      <c r="DP21" s="33">
        <f t="shared" si="7"/>
        <v>5.6497175141242938E-3</v>
      </c>
      <c r="DQ21" s="31">
        <v>1</v>
      </c>
      <c r="DR21" s="31"/>
      <c r="DS21" s="31"/>
      <c r="DT21" s="31">
        <v>1</v>
      </c>
      <c r="DU21" s="31"/>
      <c r="DV21" s="31"/>
      <c r="DW21" s="31"/>
      <c r="DX21" s="31"/>
      <c r="DY21" s="31"/>
      <c r="DZ21" s="31"/>
      <c r="EA21" s="31"/>
      <c r="EB21" s="31">
        <v>1</v>
      </c>
      <c r="EC21" s="31">
        <v>1</v>
      </c>
      <c r="ED21" s="32">
        <v>159</v>
      </c>
      <c r="EE21" s="32">
        <v>3</v>
      </c>
      <c r="EF21" s="32">
        <v>82</v>
      </c>
      <c r="EG21" s="32">
        <v>80</v>
      </c>
      <c r="EH21" s="32">
        <v>1</v>
      </c>
      <c r="EI21" s="32">
        <v>74</v>
      </c>
      <c r="EJ21" s="32">
        <v>87</v>
      </c>
      <c r="EK21" s="32">
        <v>0</v>
      </c>
      <c r="EL21" s="32"/>
      <c r="EM21" s="32"/>
      <c r="EN21" s="32"/>
      <c r="EO21" s="32">
        <v>162</v>
      </c>
      <c r="EP21" s="190">
        <v>162</v>
      </c>
      <c r="EQ21" s="78">
        <f t="shared" si="4"/>
        <v>6.2893081761006293E-3</v>
      </c>
      <c r="ER21" s="78">
        <f t="shared" si="4"/>
        <v>0</v>
      </c>
      <c r="ES21" s="78">
        <f t="shared" si="4"/>
        <v>0</v>
      </c>
      <c r="ET21" s="78">
        <f t="shared" si="4"/>
        <v>1.2500000000000001E-2</v>
      </c>
      <c r="EU21" s="78">
        <f t="shared" si="4"/>
        <v>0</v>
      </c>
      <c r="EV21" s="78">
        <f t="shared" si="4"/>
        <v>0</v>
      </c>
      <c r="EW21" s="78">
        <f t="shared" si="4"/>
        <v>0</v>
      </c>
      <c r="EX21" s="78" t="e">
        <f t="shared" si="4"/>
        <v>#DIV/0!</v>
      </c>
      <c r="EY21" s="78" t="e">
        <f t="shared" si="4"/>
        <v>#DIV/0!</v>
      </c>
      <c r="EZ21" s="78" t="e">
        <f t="shared" si="4"/>
        <v>#DIV/0!</v>
      </c>
      <c r="FA21" s="78" t="e">
        <f t="shared" si="4"/>
        <v>#DIV/0!</v>
      </c>
      <c r="FB21" s="78">
        <f t="shared" si="4"/>
        <v>6.1728395061728392E-3</v>
      </c>
      <c r="FC21" s="78">
        <f t="shared" si="4"/>
        <v>6.1728395061728392E-3</v>
      </c>
    </row>
    <row r="22" spans="1:206" ht="22.5">
      <c r="B22" s="72">
        <v>18</v>
      </c>
      <c r="C22" s="194" t="s">
        <v>290</v>
      </c>
      <c r="D22" s="20">
        <v>3</v>
      </c>
      <c r="E22" s="20"/>
      <c r="F22" s="20">
        <v>2</v>
      </c>
      <c r="G22" s="20">
        <v>1</v>
      </c>
      <c r="H22" s="20"/>
      <c r="I22" s="20"/>
      <c r="J22" s="20"/>
      <c r="K22" s="20"/>
      <c r="L22" s="20"/>
      <c r="M22" s="20"/>
      <c r="N22" s="20"/>
      <c r="O22" s="20">
        <v>3</v>
      </c>
      <c r="P22" s="21">
        <v>3</v>
      </c>
      <c r="Q22" s="5">
        <v>430</v>
      </c>
      <c r="R22" s="5">
        <v>3</v>
      </c>
      <c r="S22" s="5">
        <v>184</v>
      </c>
      <c r="T22" s="5">
        <v>249</v>
      </c>
      <c r="U22" s="5">
        <v>3</v>
      </c>
      <c r="V22" s="5">
        <v>221</v>
      </c>
      <c r="W22" s="5">
        <v>209</v>
      </c>
      <c r="X22" s="5">
        <v>0</v>
      </c>
      <c r="Y22" s="22"/>
      <c r="Z22" s="22"/>
      <c r="AA22" s="22"/>
      <c r="AB22" s="22">
        <v>433</v>
      </c>
      <c r="AC22" s="238">
        <v>433</v>
      </c>
      <c r="AD22" s="178">
        <f t="shared" si="5"/>
        <v>6.9767441860465115E-3</v>
      </c>
      <c r="AE22" s="178">
        <f t="shared" si="5"/>
        <v>0</v>
      </c>
      <c r="AF22" s="178">
        <f t="shared" si="5"/>
        <v>1.0869565217391304E-2</v>
      </c>
      <c r="AG22" s="178">
        <f t="shared" si="5"/>
        <v>4.0160642570281121E-3</v>
      </c>
      <c r="AH22" s="178">
        <f t="shared" si="5"/>
        <v>0</v>
      </c>
      <c r="AI22" s="178">
        <f t="shared" si="5"/>
        <v>0</v>
      </c>
      <c r="AJ22" s="178">
        <f t="shared" si="5"/>
        <v>0</v>
      </c>
      <c r="AK22" s="178" t="e">
        <f t="shared" si="5"/>
        <v>#DIV/0!</v>
      </c>
      <c r="AL22" s="178" t="e">
        <f t="shared" si="5"/>
        <v>#DIV/0!</v>
      </c>
      <c r="AM22" s="178" t="e">
        <f t="shared" si="5"/>
        <v>#DIV/0!</v>
      </c>
      <c r="AN22" s="178" t="e">
        <f t="shared" si="5"/>
        <v>#DIV/0!</v>
      </c>
      <c r="AO22" s="178">
        <f t="shared" si="5"/>
        <v>6.9284064665127024E-3</v>
      </c>
      <c r="AP22" s="178">
        <f t="shared" si="5"/>
        <v>6.9284064665127024E-3</v>
      </c>
      <c r="AQ22" s="24">
        <v>4</v>
      </c>
      <c r="AR22" s="24"/>
      <c r="AS22" s="24">
        <v>2</v>
      </c>
      <c r="AT22" s="24">
        <v>2</v>
      </c>
      <c r="AU22" s="24"/>
      <c r="AV22" s="24"/>
      <c r="AW22" s="24"/>
      <c r="AX22" s="24"/>
      <c r="AY22" s="24"/>
      <c r="AZ22" s="24"/>
      <c r="BA22" s="24"/>
      <c r="BB22" s="24">
        <v>4</v>
      </c>
      <c r="BC22" s="25">
        <v>4</v>
      </c>
      <c r="BD22" s="7">
        <v>374</v>
      </c>
      <c r="BE22" s="7">
        <v>6</v>
      </c>
      <c r="BF22" s="7">
        <v>154</v>
      </c>
      <c r="BG22" s="7">
        <v>226</v>
      </c>
      <c r="BH22" s="7">
        <v>2</v>
      </c>
      <c r="BI22" s="7">
        <v>198</v>
      </c>
      <c r="BJ22" s="7">
        <v>180</v>
      </c>
      <c r="BK22" s="7">
        <v>0</v>
      </c>
      <c r="BL22" s="24"/>
      <c r="BM22" s="24"/>
      <c r="BN22" s="24"/>
      <c r="BO22" s="24">
        <v>380</v>
      </c>
      <c r="BP22" s="239">
        <v>380</v>
      </c>
      <c r="BQ22" s="176">
        <f t="shared" si="6"/>
        <v>1.06951871657754E-2</v>
      </c>
      <c r="BR22" s="176">
        <f t="shared" si="6"/>
        <v>0</v>
      </c>
      <c r="BS22" s="176">
        <f t="shared" si="6"/>
        <v>1.2987012987012988E-2</v>
      </c>
      <c r="BT22" s="176">
        <f t="shared" si="6"/>
        <v>8.8495575221238937E-3</v>
      </c>
      <c r="BU22" s="176">
        <f t="shared" si="6"/>
        <v>0</v>
      </c>
      <c r="BV22" s="176">
        <f t="shared" si="6"/>
        <v>0</v>
      </c>
      <c r="BW22" s="176">
        <f t="shared" si="6"/>
        <v>0</v>
      </c>
      <c r="BX22" s="176" t="e">
        <f t="shared" si="6"/>
        <v>#DIV/0!</v>
      </c>
      <c r="BY22" s="176" t="e">
        <f t="shared" si="6"/>
        <v>#DIV/0!</v>
      </c>
      <c r="BZ22" s="176" t="e">
        <f t="shared" si="6"/>
        <v>#DIV/0!</v>
      </c>
      <c r="CA22" s="176" t="e">
        <f t="shared" si="6"/>
        <v>#DIV/0!</v>
      </c>
      <c r="CB22" s="176">
        <f t="shared" si="6"/>
        <v>1.0526315789473684E-2</v>
      </c>
      <c r="CC22" s="176">
        <f t="shared" si="6"/>
        <v>1.0526315789473684E-2</v>
      </c>
      <c r="CD22" s="28">
        <v>3</v>
      </c>
      <c r="CE22" s="28"/>
      <c r="CF22" s="28"/>
      <c r="CG22" s="28">
        <v>3</v>
      </c>
      <c r="CH22" s="28"/>
      <c r="CI22" s="28"/>
      <c r="CJ22" s="28"/>
      <c r="CK22" s="28"/>
      <c r="CL22" s="28"/>
      <c r="CM22" s="28"/>
      <c r="CN22" s="28"/>
      <c r="CO22" s="28">
        <v>3</v>
      </c>
      <c r="CP22" s="28">
        <v>3</v>
      </c>
      <c r="CQ22" s="10">
        <v>283</v>
      </c>
      <c r="CR22" s="10">
        <v>5</v>
      </c>
      <c r="CS22" s="10">
        <v>119</v>
      </c>
      <c r="CT22" s="10">
        <v>169</v>
      </c>
      <c r="CU22" s="10">
        <v>2</v>
      </c>
      <c r="CV22" s="10">
        <v>135</v>
      </c>
      <c r="CW22" s="10">
        <v>151</v>
      </c>
      <c r="CX22" s="10">
        <v>0</v>
      </c>
      <c r="CY22" s="29"/>
      <c r="CZ22" s="29"/>
      <c r="DA22" s="29"/>
      <c r="DB22" s="29">
        <f>CR22+CQ22</f>
        <v>288</v>
      </c>
      <c r="DC22" s="186">
        <v>288</v>
      </c>
      <c r="DD22" s="33">
        <f t="shared" si="7"/>
        <v>1.0600706713780919E-2</v>
      </c>
      <c r="DE22" s="33">
        <f t="shared" si="7"/>
        <v>0</v>
      </c>
      <c r="DF22" s="33">
        <f t="shared" si="7"/>
        <v>0</v>
      </c>
      <c r="DG22" s="33">
        <f t="shared" si="7"/>
        <v>1.7751479289940829E-2</v>
      </c>
      <c r="DH22" s="33">
        <f t="shared" si="7"/>
        <v>0</v>
      </c>
      <c r="DI22" s="33">
        <f t="shared" si="7"/>
        <v>0</v>
      </c>
      <c r="DJ22" s="33">
        <f t="shared" si="7"/>
        <v>0</v>
      </c>
      <c r="DK22" s="33" t="e">
        <f t="shared" si="7"/>
        <v>#DIV/0!</v>
      </c>
      <c r="DL22" s="33" t="e">
        <f t="shared" si="7"/>
        <v>#DIV/0!</v>
      </c>
      <c r="DM22" s="33" t="e">
        <f t="shared" si="7"/>
        <v>#DIV/0!</v>
      </c>
      <c r="DN22" s="33" t="e">
        <f t="shared" si="7"/>
        <v>#DIV/0!</v>
      </c>
      <c r="DO22" s="33">
        <f t="shared" si="7"/>
        <v>1.0416666666666666E-2</v>
      </c>
      <c r="DP22" s="33">
        <f t="shared" si="7"/>
        <v>1.0416666666666666E-2</v>
      </c>
      <c r="DQ22" s="31">
        <v>1</v>
      </c>
      <c r="DR22" s="31"/>
      <c r="DS22" s="31"/>
      <c r="DT22" s="31">
        <v>1</v>
      </c>
      <c r="DU22" s="31"/>
      <c r="DV22" s="31"/>
      <c r="DW22" s="31"/>
      <c r="DX22" s="31"/>
      <c r="DY22" s="31"/>
      <c r="DZ22" s="31"/>
      <c r="EA22" s="31"/>
      <c r="EB22" s="31">
        <v>1</v>
      </c>
      <c r="EC22" s="31">
        <v>1</v>
      </c>
      <c r="ED22" s="32">
        <v>264</v>
      </c>
      <c r="EE22" s="32">
        <v>12</v>
      </c>
      <c r="EF22" s="32">
        <v>128</v>
      </c>
      <c r="EG22" s="32">
        <v>148</v>
      </c>
      <c r="EH22" s="32">
        <v>3</v>
      </c>
      <c r="EI22" s="32">
        <v>120</v>
      </c>
      <c r="EJ22" s="32">
        <v>153</v>
      </c>
      <c r="EK22" s="32">
        <v>0</v>
      </c>
      <c r="EL22" s="32"/>
      <c r="EM22" s="32"/>
      <c r="EN22" s="32"/>
      <c r="EO22" s="32">
        <v>276</v>
      </c>
      <c r="EP22" s="190">
        <v>276</v>
      </c>
      <c r="EQ22" s="78">
        <f t="shared" si="4"/>
        <v>3.787878787878788E-3</v>
      </c>
      <c r="ER22" s="78">
        <f t="shared" si="4"/>
        <v>0</v>
      </c>
      <c r="ES22" s="78">
        <f t="shared" si="4"/>
        <v>0</v>
      </c>
      <c r="ET22" s="78">
        <f t="shared" si="4"/>
        <v>6.7567567567567571E-3</v>
      </c>
      <c r="EU22" s="78">
        <f t="shared" si="4"/>
        <v>0</v>
      </c>
      <c r="EV22" s="78">
        <f t="shared" si="4"/>
        <v>0</v>
      </c>
      <c r="EW22" s="78">
        <f t="shared" si="4"/>
        <v>0</v>
      </c>
      <c r="EX22" s="78" t="e">
        <f t="shared" si="4"/>
        <v>#DIV/0!</v>
      </c>
      <c r="EY22" s="78" t="e">
        <f t="shared" si="4"/>
        <v>#DIV/0!</v>
      </c>
      <c r="EZ22" s="78" t="e">
        <f t="shared" si="4"/>
        <v>#DIV/0!</v>
      </c>
      <c r="FA22" s="78" t="e">
        <f t="shared" si="4"/>
        <v>#DIV/0!</v>
      </c>
      <c r="FB22" s="78">
        <f t="shared" si="4"/>
        <v>3.6231884057971015E-3</v>
      </c>
      <c r="FC22" s="78">
        <f t="shared" si="4"/>
        <v>3.6231884057971015E-3</v>
      </c>
    </row>
    <row r="23" spans="1:206" ht="22.5">
      <c r="B23" s="72">
        <v>19</v>
      </c>
      <c r="C23" s="194" t="s">
        <v>291</v>
      </c>
      <c r="D23" s="20">
        <v>1</v>
      </c>
      <c r="E23" s="20"/>
      <c r="F23" s="20">
        <v>1</v>
      </c>
      <c r="G23" s="20"/>
      <c r="H23" s="20"/>
      <c r="I23" s="20"/>
      <c r="J23" s="20"/>
      <c r="K23" s="20"/>
      <c r="L23" s="20">
        <v>1</v>
      </c>
      <c r="M23" s="20"/>
      <c r="N23" s="20"/>
      <c r="O23" s="20"/>
      <c r="P23" s="21">
        <v>1</v>
      </c>
      <c r="Q23" s="5">
        <v>493</v>
      </c>
      <c r="R23" s="5">
        <v>9</v>
      </c>
      <c r="S23" s="5">
        <v>205</v>
      </c>
      <c r="T23" s="5">
        <v>297</v>
      </c>
      <c r="U23" s="5">
        <v>4</v>
      </c>
      <c r="V23" s="5">
        <v>237</v>
      </c>
      <c r="W23" s="5">
        <v>261</v>
      </c>
      <c r="X23" s="5">
        <v>0</v>
      </c>
      <c r="Y23" s="5">
        <f>Q23+R23</f>
        <v>502</v>
      </c>
      <c r="Z23" s="22"/>
      <c r="AA23" s="22"/>
      <c r="AB23" s="22"/>
      <c r="AC23" s="238">
        <v>502</v>
      </c>
      <c r="AD23" s="178">
        <f t="shared" si="5"/>
        <v>2.0283975659229209E-3</v>
      </c>
      <c r="AE23" s="178">
        <f t="shared" si="5"/>
        <v>0</v>
      </c>
      <c r="AF23" s="178">
        <f t="shared" si="5"/>
        <v>4.8780487804878049E-3</v>
      </c>
      <c r="AG23" s="178">
        <f t="shared" si="5"/>
        <v>0</v>
      </c>
      <c r="AH23" s="178">
        <f t="shared" si="5"/>
        <v>0</v>
      </c>
      <c r="AI23" s="178">
        <f t="shared" si="5"/>
        <v>0</v>
      </c>
      <c r="AJ23" s="178">
        <f t="shared" si="5"/>
        <v>0</v>
      </c>
      <c r="AK23" s="178" t="e">
        <f t="shared" si="5"/>
        <v>#DIV/0!</v>
      </c>
      <c r="AL23" s="178">
        <f t="shared" si="5"/>
        <v>1.9920318725099601E-3</v>
      </c>
      <c r="AM23" s="178" t="e">
        <f t="shared" si="5"/>
        <v>#DIV/0!</v>
      </c>
      <c r="AN23" s="178" t="e">
        <f t="shared" si="5"/>
        <v>#DIV/0!</v>
      </c>
      <c r="AO23" s="178" t="e">
        <f t="shared" si="5"/>
        <v>#DIV/0!</v>
      </c>
      <c r="AP23" s="178">
        <f t="shared" si="5"/>
        <v>1.9920318725099601E-3</v>
      </c>
      <c r="AQ23" s="24">
        <v>3</v>
      </c>
      <c r="AR23" s="24"/>
      <c r="AS23" s="24">
        <v>2</v>
      </c>
      <c r="AT23" s="24">
        <v>1</v>
      </c>
      <c r="AU23" s="24"/>
      <c r="AV23" s="24"/>
      <c r="AW23" s="24"/>
      <c r="AX23" s="24"/>
      <c r="AY23" s="24">
        <v>3</v>
      </c>
      <c r="AZ23" s="24"/>
      <c r="BA23" s="24"/>
      <c r="BB23" s="24"/>
      <c r="BC23" s="25">
        <v>3</v>
      </c>
      <c r="BD23" s="7">
        <v>426</v>
      </c>
      <c r="BE23" s="7">
        <v>8</v>
      </c>
      <c r="BF23" s="7">
        <v>173</v>
      </c>
      <c r="BG23" s="7">
        <v>261</v>
      </c>
      <c r="BH23" s="7">
        <v>0</v>
      </c>
      <c r="BI23" s="7">
        <v>206</v>
      </c>
      <c r="BJ23" s="7">
        <v>228</v>
      </c>
      <c r="BK23" s="7">
        <v>0</v>
      </c>
      <c r="BL23" s="7">
        <f>BD23+BE23</f>
        <v>434</v>
      </c>
      <c r="BM23" s="24"/>
      <c r="BN23" s="24"/>
      <c r="BO23" s="24"/>
      <c r="BP23" s="239">
        <v>434</v>
      </c>
      <c r="BQ23" s="176">
        <f t="shared" si="6"/>
        <v>7.0422535211267607E-3</v>
      </c>
      <c r="BR23" s="176">
        <f t="shared" si="6"/>
        <v>0</v>
      </c>
      <c r="BS23" s="176">
        <f t="shared" si="6"/>
        <v>1.1560693641618497E-2</v>
      </c>
      <c r="BT23" s="176">
        <f t="shared" si="6"/>
        <v>3.8314176245210726E-3</v>
      </c>
      <c r="BU23" s="176" t="e">
        <f t="shared" si="6"/>
        <v>#DIV/0!</v>
      </c>
      <c r="BV23" s="176">
        <f t="shared" si="6"/>
        <v>0</v>
      </c>
      <c r="BW23" s="176">
        <f t="shared" si="6"/>
        <v>0</v>
      </c>
      <c r="BX23" s="176" t="e">
        <f t="shared" si="6"/>
        <v>#DIV/0!</v>
      </c>
      <c r="BY23" s="176">
        <f t="shared" si="6"/>
        <v>6.9124423963133645E-3</v>
      </c>
      <c r="BZ23" s="176" t="e">
        <f t="shared" si="6"/>
        <v>#DIV/0!</v>
      </c>
      <c r="CA23" s="176" t="e">
        <f t="shared" si="6"/>
        <v>#DIV/0!</v>
      </c>
      <c r="CB23" s="176" t="e">
        <f t="shared" si="6"/>
        <v>#DIV/0!</v>
      </c>
      <c r="CC23" s="176">
        <f t="shared" si="6"/>
        <v>6.9124423963133645E-3</v>
      </c>
      <c r="CD23" s="28">
        <v>3</v>
      </c>
      <c r="CE23" s="28"/>
      <c r="CF23" s="28">
        <v>2</v>
      </c>
      <c r="CG23" s="28">
        <v>1</v>
      </c>
      <c r="CH23" s="28"/>
      <c r="CI23" s="28"/>
      <c r="CJ23" s="28"/>
      <c r="CK23" s="28"/>
      <c r="CL23" s="28">
        <v>3</v>
      </c>
      <c r="CM23" s="28"/>
      <c r="CN23" s="28"/>
      <c r="CO23" s="28"/>
      <c r="CP23" s="28">
        <v>3</v>
      </c>
      <c r="CQ23" s="10">
        <v>416</v>
      </c>
      <c r="CR23" s="10">
        <v>10</v>
      </c>
      <c r="CS23" s="10">
        <v>207</v>
      </c>
      <c r="CT23" s="10">
        <v>219</v>
      </c>
      <c r="CU23" s="10">
        <v>1</v>
      </c>
      <c r="CV23" s="10">
        <v>187</v>
      </c>
      <c r="CW23" s="10">
        <v>238</v>
      </c>
      <c r="CX23" s="10">
        <v>0</v>
      </c>
      <c r="CY23" s="10">
        <f>CQ23+CR23</f>
        <v>426</v>
      </c>
      <c r="CZ23" s="29"/>
      <c r="DA23" s="29"/>
      <c r="DB23" s="29"/>
      <c r="DC23" s="186">
        <v>426</v>
      </c>
      <c r="DD23" s="33">
        <f t="shared" si="7"/>
        <v>7.2115384615384619E-3</v>
      </c>
      <c r="DE23" s="33">
        <f t="shared" si="7"/>
        <v>0</v>
      </c>
      <c r="DF23" s="33">
        <f t="shared" si="7"/>
        <v>9.6618357487922701E-3</v>
      </c>
      <c r="DG23" s="33">
        <f t="shared" si="7"/>
        <v>4.5662100456621002E-3</v>
      </c>
      <c r="DH23" s="33">
        <f t="shared" si="7"/>
        <v>0</v>
      </c>
      <c r="DI23" s="33">
        <f t="shared" si="7"/>
        <v>0</v>
      </c>
      <c r="DJ23" s="33">
        <f t="shared" si="7"/>
        <v>0</v>
      </c>
      <c r="DK23" s="33" t="e">
        <f t="shared" si="7"/>
        <v>#DIV/0!</v>
      </c>
      <c r="DL23" s="33">
        <f t="shared" si="7"/>
        <v>7.0422535211267607E-3</v>
      </c>
      <c r="DM23" s="33" t="e">
        <f t="shared" si="7"/>
        <v>#DIV/0!</v>
      </c>
      <c r="DN23" s="33" t="e">
        <f t="shared" si="7"/>
        <v>#DIV/0!</v>
      </c>
      <c r="DO23" s="33" t="e">
        <f t="shared" si="7"/>
        <v>#DIV/0!</v>
      </c>
      <c r="DP23" s="33">
        <f t="shared" si="7"/>
        <v>7.0422535211267607E-3</v>
      </c>
      <c r="DQ23" s="31">
        <v>4</v>
      </c>
      <c r="DR23" s="31"/>
      <c r="DS23" s="31">
        <v>2</v>
      </c>
      <c r="DT23" s="31">
        <v>2</v>
      </c>
      <c r="DU23" s="31"/>
      <c r="DV23" s="31"/>
      <c r="DW23" s="31"/>
      <c r="DX23" s="31"/>
      <c r="DY23" s="31">
        <v>4</v>
      </c>
      <c r="DZ23" s="31"/>
      <c r="EA23" s="31"/>
      <c r="EB23" s="31"/>
      <c r="EC23" s="31">
        <v>4</v>
      </c>
      <c r="ED23" s="32">
        <v>432</v>
      </c>
      <c r="EE23" s="32">
        <v>21</v>
      </c>
      <c r="EF23" s="32">
        <v>203</v>
      </c>
      <c r="EG23" s="32">
        <v>250</v>
      </c>
      <c r="EH23" s="32">
        <v>2</v>
      </c>
      <c r="EI23" s="32">
        <v>199</v>
      </c>
      <c r="EJ23" s="32">
        <v>252</v>
      </c>
      <c r="EK23" s="32">
        <v>0</v>
      </c>
      <c r="EL23" s="32">
        <v>453</v>
      </c>
      <c r="EM23" s="32"/>
      <c r="EN23" s="32"/>
      <c r="EO23" s="32"/>
      <c r="EP23" s="190">
        <v>453</v>
      </c>
      <c r="EQ23" s="78">
        <f t="shared" si="4"/>
        <v>9.2592592592592587E-3</v>
      </c>
      <c r="ER23" s="78">
        <f t="shared" si="4"/>
        <v>0</v>
      </c>
      <c r="ES23" s="78">
        <f t="shared" si="4"/>
        <v>9.852216748768473E-3</v>
      </c>
      <c r="ET23" s="78">
        <f t="shared" si="4"/>
        <v>8.0000000000000002E-3</v>
      </c>
      <c r="EU23" s="78">
        <f t="shared" si="4"/>
        <v>0</v>
      </c>
      <c r="EV23" s="78">
        <f t="shared" si="4"/>
        <v>0</v>
      </c>
      <c r="EW23" s="78">
        <f t="shared" si="4"/>
        <v>0</v>
      </c>
      <c r="EX23" s="78" t="e">
        <f t="shared" si="4"/>
        <v>#DIV/0!</v>
      </c>
      <c r="EY23" s="78">
        <f t="shared" si="4"/>
        <v>8.8300220750551876E-3</v>
      </c>
      <c r="EZ23" s="78" t="e">
        <f t="shared" si="4"/>
        <v>#DIV/0!</v>
      </c>
      <c r="FA23" s="78" t="e">
        <f t="shared" si="4"/>
        <v>#DIV/0!</v>
      </c>
      <c r="FB23" s="78" t="e">
        <f t="shared" si="4"/>
        <v>#DIV/0!</v>
      </c>
      <c r="FC23" s="78">
        <f t="shared" si="4"/>
        <v>8.8300220750551876E-3</v>
      </c>
    </row>
    <row r="24" spans="1:206" s="34" customFormat="1" ht="22.5">
      <c r="A24" s="74"/>
      <c r="B24" s="381" t="s">
        <v>292</v>
      </c>
      <c r="C24" s="381"/>
      <c r="D24" s="48">
        <f>SUM(D5:D23)</f>
        <v>73</v>
      </c>
      <c r="E24" s="48">
        <f t="shared" ref="E24:G24" si="8">SUM(E5:E23)</f>
        <v>6</v>
      </c>
      <c r="F24" s="48">
        <f t="shared" si="8"/>
        <v>35</v>
      </c>
      <c r="G24" s="48">
        <f t="shared" si="8"/>
        <v>44</v>
      </c>
      <c r="L24" s="48">
        <f>SUM(L5:L23)</f>
        <v>51</v>
      </c>
      <c r="M24" s="48">
        <f t="shared" ref="M24:O24" si="9">SUM(M5:M23)</f>
        <v>12</v>
      </c>
      <c r="N24" s="48">
        <f t="shared" si="9"/>
        <v>0</v>
      </c>
      <c r="O24" s="48">
        <f t="shared" si="9"/>
        <v>16</v>
      </c>
      <c r="P24" s="305">
        <v>79</v>
      </c>
      <c r="Q24" s="34">
        <v>3904</v>
      </c>
      <c r="R24" s="34">
        <v>4768</v>
      </c>
      <c r="S24" s="34">
        <v>418</v>
      </c>
      <c r="T24" s="34">
        <v>532</v>
      </c>
      <c r="U24" s="34">
        <v>94</v>
      </c>
      <c r="V24" s="34">
        <v>5182</v>
      </c>
      <c r="W24" s="34">
        <v>4346</v>
      </c>
      <c r="Y24" s="34">
        <v>7165</v>
      </c>
      <c r="Z24" s="34">
        <v>702</v>
      </c>
      <c r="AA24" s="34">
        <v>0</v>
      </c>
      <c r="AB24" s="34">
        <v>1755</v>
      </c>
      <c r="AC24" s="34">
        <v>9622</v>
      </c>
      <c r="AD24" s="34">
        <f t="shared" si="5"/>
        <v>1.8698770491803279E-2</v>
      </c>
      <c r="AE24" s="34">
        <f t="shared" si="5"/>
        <v>1.2583892617449664E-3</v>
      </c>
      <c r="AF24" s="34">
        <f t="shared" si="5"/>
        <v>8.3732057416267949E-2</v>
      </c>
      <c r="AG24" s="34">
        <f t="shared" si="5"/>
        <v>8.2706766917293228E-2</v>
      </c>
      <c r="AH24" s="34">
        <f t="shared" si="5"/>
        <v>0</v>
      </c>
      <c r="AI24" s="34">
        <f t="shared" si="5"/>
        <v>0</v>
      </c>
      <c r="AJ24" s="34">
        <f t="shared" si="5"/>
        <v>0</v>
      </c>
      <c r="AK24" s="34" t="e">
        <f t="shared" si="5"/>
        <v>#DIV/0!</v>
      </c>
      <c r="AL24" s="34">
        <f t="shared" si="5"/>
        <v>7.1179344033496161E-3</v>
      </c>
      <c r="AM24" s="34">
        <f t="shared" si="5"/>
        <v>1.7094017094017096E-2</v>
      </c>
      <c r="AN24" s="34" t="e">
        <f t="shared" si="5"/>
        <v>#DIV/0!</v>
      </c>
      <c r="AO24" s="34">
        <f t="shared" si="5"/>
        <v>9.1168091168091162E-3</v>
      </c>
      <c r="AP24" s="34">
        <f t="shared" si="5"/>
        <v>8.2103512783205154E-3</v>
      </c>
      <c r="AQ24" s="34">
        <v>61</v>
      </c>
      <c r="AR24" s="34">
        <v>3</v>
      </c>
      <c r="AS24" s="34">
        <v>36</v>
      </c>
      <c r="AT24" s="34">
        <v>28</v>
      </c>
      <c r="AY24" s="34">
        <v>45</v>
      </c>
      <c r="AZ24" s="34">
        <v>7</v>
      </c>
      <c r="BA24" s="34">
        <v>3</v>
      </c>
      <c r="BB24" s="34">
        <v>9</v>
      </c>
      <c r="BC24" s="306">
        <v>64</v>
      </c>
      <c r="BD24" s="26">
        <f t="shared" ref="BD24:BM24" si="10">SUM(BD5:BD23)</f>
        <v>7255</v>
      </c>
      <c r="BE24" s="26">
        <f t="shared" si="10"/>
        <v>1029</v>
      </c>
      <c r="BF24" s="26">
        <f t="shared" si="10"/>
        <v>3788</v>
      </c>
      <c r="BG24" s="26">
        <f t="shared" si="10"/>
        <v>4496</v>
      </c>
      <c r="BH24" s="26">
        <f t="shared" si="10"/>
        <v>79</v>
      </c>
      <c r="BI24" s="26">
        <f t="shared" si="10"/>
        <v>4387</v>
      </c>
      <c r="BJ24" s="26">
        <f t="shared" si="10"/>
        <v>3820</v>
      </c>
      <c r="BK24" s="26">
        <f t="shared" si="10"/>
        <v>1</v>
      </c>
      <c r="BL24" s="26">
        <f t="shared" si="10"/>
        <v>6098</v>
      </c>
      <c r="BM24" s="26">
        <f t="shared" si="10"/>
        <v>657</v>
      </c>
      <c r="BN24" s="26"/>
      <c r="BO24" s="26">
        <f>SUM(BO5:BO23)</f>
        <v>1529</v>
      </c>
      <c r="BP24" s="26">
        <f>SUM(BP5:BP23)</f>
        <v>8284</v>
      </c>
      <c r="BQ24" s="34">
        <f t="shared" si="6"/>
        <v>8.4079944865609931E-3</v>
      </c>
      <c r="BR24" s="34">
        <f t="shared" si="6"/>
        <v>2.9154518950437317E-3</v>
      </c>
      <c r="BS24" s="34">
        <f t="shared" si="6"/>
        <v>9.5036958817317843E-3</v>
      </c>
      <c r="BT24" s="34">
        <f t="shared" si="6"/>
        <v>6.2277580071174376E-3</v>
      </c>
      <c r="BU24" s="34">
        <f t="shared" si="6"/>
        <v>0</v>
      </c>
      <c r="BV24" s="34">
        <f t="shared" si="6"/>
        <v>0</v>
      </c>
      <c r="BW24" s="34">
        <f t="shared" si="6"/>
        <v>0</v>
      </c>
      <c r="BX24" s="34">
        <f t="shared" si="6"/>
        <v>0</v>
      </c>
      <c r="BY24" s="34">
        <f t="shared" si="6"/>
        <v>7.3794686782551657E-3</v>
      </c>
      <c r="BZ24" s="34">
        <f t="shared" si="6"/>
        <v>1.06544901065449E-2</v>
      </c>
      <c r="CA24" s="34" t="e">
        <f t="shared" si="6"/>
        <v>#DIV/0!</v>
      </c>
      <c r="CB24" s="34">
        <f t="shared" si="6"/>
        <v>5.8862001308044474E-3</v>
      </c>
      <c r="CC24" s="34">
        <f t="shared" si="6"/>
        <v>7.7257363592467404E-3</v>
      </c>
      <c r="CD24" s="34">
        <v>47</v>
      </c>
      <c r="CE24" s="34">
        <v>5</v>
      </c>
      <c r="CF24" s="34">
        <v>25</v>
      </c>
      <c r="CG24" s="34">
        <v>27</v>
      </c>
      <c r="CL24" s="34">
        <v>39</v>
      </c>
      <c r="CM24" s="34">
        <v>5</v>
      </c>
      <c r="CO24" s="34">
        <v>8</v>
      </c>
      <c r="CP24" s="34">
        <v>52</v>
      </c>
      <c r="CQ24" s="307">
        <f>SUM(CQ5:CQ23)</f>
        <v>6799</v>
      </c>
      <c r="CR24" s="307">
        <f t="shared" ref="CR24:CW24" si="11">SUM(CR5:CR23)</f>
        <v>1182</v>
      </c>
      <c r="CS24" s="307">
        <f t="shared" si="11"/>
        <v>3614</v>
      </c>
      <c r="CT24" s="307">
        <f t="shared" si="11"/>
        <v>4367</v>
      </c>
      <c r="CU24" s="307">
        <f t="shared" si="11"/>
        <v>105</v>
      </c>
      <c r="CV24" s="307">
        <f t="shared" si="11"/>
        <v>4106</v>
      </c>
      <c r="CW24" s="307">
        <f t="shared" si="11"/>
        <v>3770</v>
      </c>
      <c r="CX24" s="307"/>
      <c r="CY24" s="307">
        <f>SUM(CY5:CY23)</f>
        <v>5872</v>
      </c>
      <c r="CZ24" s="307">
        <f>SUM(CZ5:CZ23)</f>
        <v>673</v>
      </c>
      <c r="DA24" s="307"/>
      <c r="DB24" s="307">
        <f>SUM(DB5:DB23)</f>
        <v>1436</v>
      </c>
      <c r="DC24" s="307">
        <f>SUM(DC5:DC23)</f>
        <v>7281</v>
      </c>
      <c r="DD24" s="34">
        <f t="shared" si="7"/>
        <v>6.912781291366377E-3</v>
      </c>
      <c r="DE24" s="34">
        <f t="shared" si="7"/>
        <v>4.2301184433164128E-3</v>
      </c>
      <c r="DF24" s="34">
        <f t="shared" si="7"/>
        <v>6.9175428887659103E-3</v>
      </c>
      <c r="DG24" s="34">
        <f t="shared" si="7"/>
        <v>6.1827341424318758E-3</v>
      </c>
      <c r="DH24" s="34">
        <f t="shared" si="7"/>
        <v>0</v>
      </c>
      <c r="DI24" s="34">
        <f t="shared" si="7"/>
        <v>0</v>
      </c>
      <c r="DJ24" s="34">
        <f t="shared" si="7"/>
        <v>0</v>
      </c>
      <c r="DK24" s="34" t="e">
        <f t="shared" si="7"/>
        <v>#DIV/0!</v>
      </c>
      <c r="DL24" s="34">
        <f t="shared" si="7"/>
        <v>6.6416893732970028E-3</v>
      </c>
      <c r="DM24" s="34">
        <f t="shared" si="7"/>
        <v>7.429420505200594E-3</v>
      </c>
      <c r="DN24" s="34" t="e">
        <f t="shared" si="7"/>
        <v>#DIV/0!</v>
      </c>
      <c r="DO24" s="34">
        <f t="shared" si="7"/>
        <v>5.5710306406685237E-3</v>
      </c>
      <c r="DP24" s="34">
        <f>CP24/DC24*1000</f>
        <v>7.1418761159181434</v>
      </c>
      <c r="DQ24" s="34">
        <v>46</v>
      </c>
      <c r="DR24" s="34">
        <v>21</v>
      </c>
      <c r="DS24" s="34">
        <v>34</v>
      </c>
      <c r="DT24" s="34">
        <v>33</v>
      </c>
      <c r="DY24" s="34">
        <v>46</v>
      </c>
      <c r="DZ24" s="34">
        <v>10</v>
      </c>
      <c r="EB24" s="34">
        <v>11</v>
      </c>
      <c r="EC24" s="34">
        <v>67</v>
      </c>
      <c r="ED24" s="26">
        <f t="shared" ref="ED24:EM24" si="12">SUM(ED5:ED23)</f>
        <v>6547</v>
      </c>
      <c r="EE24" s="26">
        <f t="shared" si="12"/>
        <v>1451</v>
      </c>
      <c r="EF24" s="26">
        <f t="shared" si="12"/>
        <v>3635</v>
      </c>
      <c r="EG24" s="26">
        <f t="shared" si="12"/>
        <v>4363</v>
      </c>
      <c r="EH24" s="26">
        <f t="shared" si="12"/>
        <v>85</v>
      </c>
      <c r="EI24" s="26">
        <f t="shared" si="12"/>
        <v>3977</v>
      </c>
      <c r="EJ24" s="26">
        <f t="shared" si="12"/>
        <v>3936</v>
      </c>
      <c r="EK24" s="26">
        <f t="shared" si="12"/>
        <v>0</v>
      </c>
      <c r="EL24" s="26">
        <f t="shared" si="12"/>
        <v>5837</v>
      </c>
      <c r="EM24" s="26">
        <f t="shared" si="12"/>
        <v>735</v>
      </c>
      <c r="EN24" s="26"/>
      <c r="EO24" s="26">
        <f>SUM(EO5:EO23)</f>
        <v>1426</v>
      </c>
      <c r="EP24" s="26">
        <f>SUM(EP5:EP23)</f>
        <v>7998</v>
      </c>
      <c r="EQ24" s="34">
        <f t="shared" si="4"/>
        <v>7.0261188330533065E-3</v>
      </c>
      <c r="ER24" s="34">
        <f t="shared" si="4"/>
        <v>1.4472777394900068E-2</v>
      </c>
      <c r="ES24" s="34">
        <f t="shared" si="4"/>
        <v>9.3535075653370017E-3</v>
      </c>
      <c r="ET24" s="34">
        <f t="shared" si="4"/>
        <v>7.5636030254412102E-3</v>
      </c>
      <c r="EU24" s="34">
        <f t="shared" si="4"/>
        <v>0</v>
      </c>
      <c r="EV24" s="34">
        <f t="shared" si="4"/>
        <v>0</v>
      </c>
      <c r="EW24" s="34">
        <f t="shared" si="4"/>
        <v>0</v>
      </c>
      <c r="EX24" s="34" t="e">
        <f t="shared" si="4"/>
        <v>#DIV/0!</v>
      </c>
      <c r="EY24" s="34">
        <f t="shared" si="4"/>
        <v>7.8807606647250308E-3</v>
      </c>
      <c r="EZ24" s="34">
        <f t="shared" si="4"/>
        <v>1.3605442176870748E-2</v>
      </c>
      <c r="FA24" s="34" t="e">
        <f t="shared" si="4"/>
        <v>#DIV/0!</v>
      </c>
      <c r="FB24" s="179">
        <f t="shared" si="4"/>
        <v>7.7138849929873771E-3</v>
      </c>
      <c r="FC24" s="34">
        <f>EC24/EP24*1000</f>
        <v>8.3770942735683924</v>
      </c>
      <c r="FD24"/>
      <c r="FE24"/>
      <c r="FF24"/>
      <c r="FG24"/>
      <c r="FH24"/>
      <c r="FI24"/>
      <c r="FJ24"/>
      <c r="FK24"/>
      <c r="FL24"/>
      <c r="FM24"/>
      <c r="FN24"/>
      <c r="FO24"/>
      <c r="FP24"/>
      <c r="FQ24"/>
      <c r="FR24"/>
      <c r="FS24"/>
      <c r="FT24"/>
      <c r="FU24"/>
      <c r="FV24"/>
      <c r="FW24"/>
      <c r="FX24"/>
      <c r="FY24"/>
      <c r="FZ24"/>
      <c r="GA24"/>
      <c r="GB24"/>
      <c r="GC24"/>
      <c r="GD24"/>
      <c r="GE24"/>
      <c r="GF24"/>
      <c r="GG24"/>
      <c r="GH24"/>
      <c r="GI24"/>
      <c r="GJ24" s="181"/>
      <c r="GK24" s="181"/>
      <c r="GL24" s="181"/>
      <c r="GM24" s="181"/>
      <c r="GN24" s="181"/>
      <c r="GO24" s="181"/>
      <c r="GP24" s="181"/>
      <c r="GQ24" s="181"/>
      <c r="GR24" s="181"/>
      <c r="GS24" s="181"/>
      <c r="GT24" s="181"/>
      <c r="GU24" s="181"/>
      <c r="GV24" s="181"/>
      <c r="GW24" s="181"/>
      <c r="GX24" s="181"/>
    </row>
    <row r="25" spans="1:206" s="39" customFormat="1" ht="22.5">
      <c r="A25" s="73"/>
      <c r="B25" s="381" t="s">
        <v>67</v>
      </c>
      <c r="C25" s="381"/>
      <c r="D25" s="35">
        <v>79</v>
      </c>
      <c r="E25" s="35">
        <v>30</v>
      </c>
      <c r="F25" s="35" t="s">
        <v>305</v>
      </c>
      <c r="G25" s="35" t="s">
        <v>305</v>
      </c>
      <c r="H25" s="35" t="s">
        <v>305</v>
      </c>
      <c r="I25" s="35" t="s">
        <v>305</v>
      </c>
      <c r="J25" s="35" t="s">
        <v>305</v>
      </c>
      <c r="K25" s="35" t="s">
        <v>305</v>
      </c>
      <c r="L25" s="35" t="s">
        <v>305</v>
      </c>
      <c r="M25" s="35" t="s">
        <v>305</v>
      </c>
      <c r="N25" s="35" t="s">
        <v>305</v>
      </c>
      <c r="O25" s="35" t="s">
        <v>305</v>
      </c>
      <c r="P25" s="36">
        <v>109</v>
      </c>
      <c r="Q25" s="312">
        <v>38885</v>
      </c>
      <c r="R25" s="312">
        <v>7324</v>
      </c>
      <c r="S25" s="312">
        <v>20694</v>
      </c>
      <c r="T25" s="312">
        <v>25774</v>
      </c>
      <c r="U25" s="35">
        <v>523</v>
      </c>
      <c r="V25" s="312">
        <v>24809</v>
      </c>
      <c r="W25" s="35">
        <v>20880</v>
      </c>
      <c r="X25" s="35">
        <v>14</v>
      </c>
      <c r="Y25" s="35" t="s">
        <v>305</v>
      </c>
      <c r="Z25" s="35" t="s">
        <v>305</v>
      </c>
      <c r="AA25" s="35" t="s">
        <v>305</v>
      </c>
      <c r="AB25" s="35" t="s">
        <v>305</v>
      </c>
      <c r="AC25" s="313">
        <v>46209</v>
      </c>
      <c r="AD25" s="27">
        <f t="shared" si="5"/>
        <v>2.0316317346020314E-3</v>
      </c>
      <c r="AE25" s="27">
        <f t="shared" si="5"/>
        <v>4.096122337520481E-3</v>
      </c>
      <c r="AF25" s="27" t="e">
        <f t="shared" si="5"/>
        <v>#VALUE!</v>
      </c>
      <c r="AG25" s="27" t="e">
        <f t="shared" si="5"/>
        <v>#VALUE!</v>
      </c>
      <c r="AH25" s="27" t="e">
        <f t="shared" si="5"/>
        <v>#VALUE!</v>
      </c>
      <c r="AI25" s="27" t="e">
        <f t="shared" si="5"/>
        <v>#VALUE!</v>
      </c>
      <c r="AJ25" s="27" t="e">
        <f t="shared" si="5"/>
        <v>#VALUE!</v>
      </c>
      <c r="AK25" s="27" t="e">
        <f t="shared" si="5"/>
        <v>#VALUE!</v>
      </c>
      <c r="AL25" s="27" t="e">
        <f t="shared" si="5"/>
        <v>#VALUE!</v>
      </c>
      <c r="AM25" s="27" t="e">
        <f t="shared" si="5"/>
        <v>#VALUE!</v>
      </c>
      <c r="AN25" s="27" t="e">
        <f t="shared" si="5"/>
        <v>#VALUE!</v>
      </c>
      <c r="AO25" s="27" t="e">
        <f t="shared" si="5"/>
        <v>#VALUE!</v>
      </c>
      <c r="AP25" s="27">
        <f>P25/AC25</f>
        <v>2.3588478434936918E-3</v>
      </c>
      <c r="AQ25" s="35">
        <v>104</v>
      </c>
      <c r="AR25" s="35">
        <v>48</v>
      </c>
      <c r="AS25" s="35"/>
      <c r="AT25" s="35"/>
      <c r="AU25" s="35"/>
      <c r="AV25" s="35"/>
      <c r="AW25" s="35"/>
      <c r="AX25" s="35"/>
      <c r="AY25" s="35"/>
      <c r="AZ25" s="35"/>
      <c r="BA25" s="35"/>
      <c r="BB25" s="35"/>
      <c r="BC25" s="37">
        <v>152</v>
      </c>
      <c r="BD25" s="312">
        <v>34024</v>
      </c>
      <c r="BE25" s="312">
        <v>7703</v>
      </c>
      <c r="BF25" s="312">
        <v>19303</v>
      </c>
      <c r="BG25" s="312">
        <v>22717</v>
      </c>
      <c r="BH25" s="35">
        <v>533</v>
      </c>
      <c r="BI25" s="312">
        <v>21926</v>
      </c>
      <c r="BJ25" s="312">
        <v>19270</v>
      </c>
      <c r="BK25" s="35">
        <v>1</v>
      </c>
      <c r="BL25" s="35"/>
      <c r="BM25" s="35"/>
      <c r="BN25" s="35"/>
      <c r="BO25" s="35"/>
      <c r="BP25" s="314">
        <v>41727</v>
      </c>
      <c r="BQ25" s="27">
        <f t="shared" si="6"/>
        <v>3.056665882906184E-3</v>
      </c>
      <c r="BR25" s="27">
        <f t="shared" si="6"/>
        <v>6.2313384395689987E-3</v>
      </c>
      <c r="BS25" s="27">
        <f t="shared" si="6"/>
        <v>0</v>
      </c>
      <c r="BT25" s="27">
        <f t="shared" si="6"/>
        <v>0</v>
      </c>
      <c r="BU25" s="27">
        <f t="shared" si="6"/>
        <v>0</v>
      </c>
      <c r="BV25" s="27">
        <f t="shared" si="6"/>
        <v>0</v>
      </c>
      <c r="BW25" s="27">
        <f t="shared" si="6"/>
        <v>0</v>
      </c>
      <c r="BX25" s="27">
        <f t="shared" si="6"/>
        <v>0</v>
      </c>
      <c r="BY25" s="27" t="e">
        <f t="shared" si="6"/>
        <v>#DIV/0!</v>
      </c>
      <c r="BZ25" s="27" t="e">
        <f t="shared" si="6"/>
        <v>#DIV/0!</v>
      </c>
      <c r="CA25" s="27" t="e">
        <f t="shared" si="6"/>
        <v>#DIV/0!</v>
      </c>
      <c r="CB25" s="27" t="e">
        <f t="shared" si="6"/>
        <v>#DIV/0!</v>
      </c>
      <c r="CC25" s="27">
        <f t="shared" si="6"/>
        <v>3.642725333716778E-3</v>
      </c>
      <c r="CD25" s="35">
        <v>90</v>
      </c>
      <c r="CE25" s="35">
        <v>63</v>
      </c>
      <c r="CF25" s="35"/>
      <c r="CG25" s="35"/>
      <c r="CH25" s="35"/>
      <c r="CI25" s="35"/>
      <c r="CJ25" s="35"/>
      <c r="CK25" s="35"/>
      <c r="CL25" s="35"/>
      <c r="CM25" s="35"/>
      <c r="CN25" s="35"/>
      <c r="CO25" s="35"/>
      <c r="CP25" s="35">
        <v>153</v>
      </c>
      <c r="CQ25" s="312">
        <v>30925</v>
      </c>
      <c r="CR25" s="312">
        <v>8491</v>
      </c>
      <c r="CS25" s="312">
        <v>18183</v>
      </c>
      <c r="CT25" s="312">
        <v>21492</v>
      </c>
      <c r="CU25" s="35">
        <v>478</v>
      </c>
      <c r="CV25" s="312">
        <v>20165</v>
      </c>
      <c r="CW25" s="312">
        <v>18776</v>
      </c>
      <c r="CX25" s="35">
        <v>2</v>
      </c>
      <c r="CY25" s="35"/>
      <c r="CZ25" s="35"/>
      <c r="DA25" s="35"/>
      <c r="DB25" s="35"/>
      <c r="DC25" s="312">
        <v>39416</v>
      </c>
      <c r="DD25" s="38">
        <f t="shared" si="7"/>
        <v>2.9102667744543248E-3</v>
      </c>
      <c r="DE25" s="38">
        <f t="shared" si="7"/>
        <v>7.4196207749381701E-3</v>
      </c>
      <c r="DF25" s="38">
        <f t="shared" si="7"/>
        <v>0</v>
      </c>
      <c r="DG25" s="38">
        <f t="shared" si="7"/>
        <v>0</v>
      </c>
      <c r="DH25" s="38">
        <f t="shared" si="7"/>
        <v>0</v>
      </c>
      <c r="DI25" s="38">
        <f t="shared" si="7"/>
        <v>0</v>
      </c>
      <c r="DJ25" s="38">
        <f t="shared" si="7"/>
        <v>0</v>
      </c>
      <c r="DK25" s="38">
        <f t="shared" si="7"/>
        <v>0</v>
      </c>
      <c r="DL25" s="38" t="e">
        <f t="shared" si="7"/>
        <v>#DIV/0!</v>
      </c>
      <c r="DM25" s="38" t="e">
        <f t="shared" si="7"/>
        <v>#DIV/0!</v>
      </c>
      <c r="DN25" s="38" t="e">
        <f t="shared" si="7"/>
        <v>#DIV/0!</v>
      </c>
      <c r="DO25" s="38" t="e">
        <f t="shared" si="7"/>
        <v>#DIV/0!</v>
      </c>
      <c r="DP25" s="38">
        <f>CP25/DC25*1000</f>
        <v>3.8816724172924704</v>
      </c>
      <c r="DQ25" s="35">
        <v>102</v>
      </c>
      <c r="DR25" s="35">
        <v>88</v>
      </c>
      <c r="DS25" s="35"/>
      <c r="DT25" s="35"/>
      <c r="DY25" s="35"/>
      <c r="DZ25" s="35"/>
      <c r="EA25" s="35"/>
      <c r="EB25" s="35"/>
      <c r="EC25" s="35">
        <v>190</v>
      </c>
      <c r="ED25" s="312">
        <v>30463</v>
      </c>
      <c r="EE25" s="312">
        <v>10350</v>
      </c>
      <c r="EF25" s="312">
        <v>18574</v>
      </c>
      <c r="EG25" s="312">
        <v>22536</v>
      </c>
      <c r="EH25" s="35">
        <v>534</v>
      </c>
      <c r="EI25" s="312">
        <v>20466</v>
      </c>
      <c r="EJ25" s="312">
        <v>19821</v>
      </c>
      <c r="EK25" s="35">
        <v>1</v>
      </c>
      <c r="EL25" s="35"/>
      <c r="EM25" s="35"/>
      <c r="EN25" s="35"/>
      <c r="EO25" s="35"/>
      <c r="EP25" s="312">
        <v>40813</v>
      </c>
      <c r="EQ25" s="38">
        <f t="shared" ref="EQ25:FB26" si="13">DQ25/ED25</f>
        <v>3.3483241965663263E-3</v>
      </c>
      <c r="ER25" s="38">
        <f t="shared" si="13"/>
        <v>8.5024154589371983E-3</v>
      </c>
      <c r="ES25" s="38">
        <f t="shared" si="13"/>
        <v>0</v>
      </c>
      <c r="ET25" s="38">
        <f t="shared" si="13"/>
        <v>0</v>
      </c>
      <c r="EU25" s="38">
        <f t="shared" si="13"/>
        <v>0</v>
      </c>
      <c r="EV25" s="38">
        <f t="shared" si="13"/>
        <v>0</v>
      </c>
      <c r="EW25" s="38">
        <f t="shared" si="13"/>
        <v>0</v>
      </c>
      <c r="EX25" s="38">
        <f t="shared" si="13"/>
        <v>0</v>
      </c>
      <c r="EY25" s="38" t="e">
        <f t="shared" si="13"/>
        <v>#DIV/0!</v>
      </c>
      <c r="EZ25" s="38" t="e">
        <f t="shared" si="13"/>
        <v>#DIV/0!</v>
      </c>
      <c r="FA25" s="38" t="e">
        <f t="shared" si="13"/>
        <v>#DIV/0!</v>
      </c>
      <c r="FB25" s="180" t="e">
        <f t="shared" si="13"/>
        <v>#DIV/0!</v>
      </c>
      <c r="FC25" s="38">
        <f>EC25/EP25*1000</f>
        <v>4.6553794134221942</v>
      </c>
      <c r="FD25"/>
      <c r="FE25"/>
      <c r="FF25"/>
      <c r="FG25"/>
      <c r="FH25"/>
      <c r="FI25"/>
      <c r="FJ25"/>
      <c r="FK25"/>
      <c r="FL25"/>
      <c r="FM25"/>
      <c r="FN25"/>
      <c r="FO25"/>
      <c r="FP25"/>
      <c r="FQ25"/>
      <c r="FR25"/>
      <c r="FS25"/>
      <c r="FT25"/>
      <c r="FU25"/>
      <c r="FV25"/>
      <c r="FW25"/>
      <c r="FX25"/>
      <c r="FY25"/>
      <c r="FZ25"/>
      <c r="GA25"/>
      <c r="GB25"/>
      <c r="GC25"/>
      <c r="GD25"/>
      <c r="GE25"/>
      <c r="GF25"/>
      <c r="GG25"/>
      <c r="GH25"/>
      <c r="GI25"/>
    </row>
    <row r="26" spans="1:206" s="39" customFormat="1" ht="22.5">
      <c r="A26" s="73"/>
      <c r="B26" s="381" t="s">
        <v>68</v>
      </c>
      <c r="C26" s="381"/>
      <c r="D26" s="48"/>
      <c r="E26" s="48"/>
      <c r="F26" s="48"/>
      <c r="G26" s="48"/>
      <c r="H26" s="35"/>
      <c r="I26" s="35"/>
      <c r="J26" s="35"/>
      <c r="K26" s="35"/>
      <c r="L26" s="48"/>
      <c r="M26" s="48"/>
      <c r="N26" s="48"/>
      <c r="O26" s="48"/>
      <c r="P26" s="21">
        <v>0</v>
      </c>
      <c r="Q26" s="35"/>
      <c r="R26" s="35"/>
      <c r="S26" s="35"/>
      <c r="T26" s="35"/>
      <c r="U26" s="35"/>
      <c r="V26" s="35"/>
      <c r="W26" s="35"/>
      <c r="X26" s="35"/>
      <c r="Y26" s="35"/>
      <c r="Z26" s="35"/>
      <c r="AA26" s="35"/>
      <c r="AB26" s="35"/>
      <c r="AC26" s="36"/>
      <c r="AD26" s="27" t="e">
        <f t="shared" si="5"/>
        <v>#DIV/0!</v>
      </c>
      <c r="AE26" s="27" t="e">
        <f t="shared" si="5"/>
        <v>#DIV/0!</v>
      </c>
      <c r="AF26" s="27" t="e">
        <f t="shared" si="5"/>
        <v>#DIV/0!</v>
      </c>
      <c r="AG26" s="27" t="e">
        <f t="shared" si="5"/>
        <v>#DIV/0!</v>
      </c>
      <c r="AH26" s="27" t="e">
        <f t="shared" si="5"/>
        <v>#DIV/0!</v>
      </c>
      <c r="AI26" s="27" t="e">
        <f t="shared" si="5"/>
        <v>#DIV/0!</v>
      </c>
      <c r="AJ26" s="27" t="e">
        <f t="shared" si="5"/>
        <v>#DIV/0!</v>
      </c>
      <c r="AK26" s="27" t="e">
        <f t="shared" si="5"/>
        <v>#DIV/0!</v>
      </c>
      <c r="AL26" s="27" t="e">
        <f t="shared" si="5"/>
        <v>#DIV/0!</v>
      </c>
      <c r="AM26" s="27" t="e">
        <f t="shared" si="5"/>
        <v>#DIV/0!</v>
      </c>
      <c r="AN26" s="27" t="e">
        <f t="shared" si="5"/>
        <v>#DIV/0!</v>
      </c>
      <c r="AO26" s="27" t="e">
        <f t="shared" si="5"/>
        <v>#DIV/0!</v>
      </c>
      <c r="AP26" s="27" t="e">
        <f t="shared" si="5"/>
        <v>#DIV/0!</v>
      </c>
      <c r="AQ26" s="35"/>
      <c r="AR26" s="35"/>
      <c r="AS26" s="35"/>
      <c r="AT26" s="35"/>
      <c r="AU26" s="35"/>
      <c r="AV26" s="35"/>
      <c r="AW26" s="35"/>
      <c r="AX26" s="35"/>
      <c r="AY26" s="35"/>
      <c r="AZ26" s="35"/>
      <c r="BA26" s="35"/>
      <c r="BB26" s="35"/>
      <c r="BC26" s="37"/>
      <c r="BD26" s="35"/>
      <c r="BE26" s="35"/>
      <c r="BF26" s="35"/>
      <c r="BG26" s="35"/>
      <c r="BH26" s="35"/>
      <c r="BI26" s="35"/>
      <c r="BJ26" s="35"/>
      <c r="BK26" s="35"/>
      <c r="BL26" s="35"/>
      <c r="BM26" s="35"/>
      <c r="BN26" s="35"/>
      <c r="BO26" s="35"/>
      <c r="BP26" s="37"/>
      <c r="BQ26" s="27" t="e">
        <f t="shared" si="6"/>
        <v>#DIV/0!</v>
      </c>
      <c r="BR26" s="27" t="e">
        <f t="shared" si="6"/>
        <v>#DIV/0!</v>
      </c>
      <c r="BS26" s="27" t="e">
        <f t="shared" si="6"/>
        <v>#DIV/0!</v>
      </c>
      <c r="BT26" s="27" t="e">
        <f t="shared" si="6"/>
        <v>#DIV/0!</v>
      </c>
      <c r="BU26" s="27" t="e">
        <f t="shared" si="6"/>
        <v>#DIV/0!</v>
      </c>
      <c r="BV26" s="27" t="e">
        <f t="shared" si="6"/>
        <v>#DIV/0!</v>
      </c>
      <c r="BW26" s="27" t="e">
        <f t="shared" si="6"/>
        <v>#DIV/0!</v>
      </c>
      <c r="BX26" s="27" t="e">
        <f t="shared" si="6"/>
        <v>#DIV/0!</v>
      </c>
      <c r="BY26" s="27" t="e">
        <f t="shared" si="6"/>
        <v>#DIV/0!</v>
      </c>
      <c r="BZ26" s="27" t="e">
        <f t="shared" si="6"/>
        <v>#DIV/0!</v>
      </c>
      <c r="CA26" s="27" t="e">
        <f t="shared" si="6"/>
        <v>#DIV/0!</v>
      </c>
      <c r="CB26" s="27" t="e">
        <f t="shared" si="6"/>
        <v>#DIV/0!</v>
      </c>
      <c r="CC26" s="27" t="e">
        <f t="shared" si="6"/>
        <v>#DIV/0!</v>
      </c>
      <c r="CD26" s="35"/>
      <c r="CE26" s="35"/>
      <c r="CF26" s="35"/>
      <c r="CG26" s="35">
        <f>SUM(CG5:CG23)</f>
        <v>27</v>
      </c>
      <c r="CH26" s="35"/>
      <c r="CI26" s="35"/>
      <c r="CJ26" s="35"/>
      <c r="CK26" s="35"/>
      <c r="CL26" s="35"/>
      <c r="CM26" s="35"/>
      <c r="CN26" s="35"/>
      <c r="CO26" s="35"/>
      <c r="CP26" s="35"/>
      <c r="CQ26" s="35"/>
      <c r="CR26" s="35"/>
      <c r="CS26" s="35"/>
      <c r="CT26" s="35"/>
      <c r="CU26" s="35"/>
      <c r="CV26" s="35"/>
      <c r="CW26" s="35"/>
      <c r="CX26" s="35"/>
      <c r="CY26" s="35"/>
      <c r="CZ26" s="35"/>
      <c r="DA26" s="35"/>
      <c r="DB26" s="35"/>
      <c r="DC26" s="35"/>
      <c r="DD26" s="38" t="e">
        <f t="shared" si="7"/>
        <v>#DIV/0!</v>
      </c>
      <c r="DE26" s="38" t="e">
        <f t="shared" si="7"/>
        <v>#DIV/0!</v>
      </c>
      <c r="DF26" s="38" t="e">
        <f t="shared" si="7"/>
        <v>#DIV/0!</v>
      </c>
      <c r="DG26" s="38" t="e">
        <f t="shared" si="7"/>
        <v>#DIV/0!</v>
      </c>
      <c r="DH26" s="38" t="e">
        <f t="shared" si="7"/>
        <v>#DIV/0!</v>
      </c>
      <c r="DI26" s="38" t="e">
        <f t="shared" si="7"/>
        <v>#DIV/0!</v>
      </c>
      <c r="DJ26" s="38" t="e">
        <f t="shared" si="7"/>
        <v>#DIV/0!</v>
      </c>
      <c r="DK26" s="38" t="e">
        <f t="shared" si="7"/>
        <v>#DIV/0!</v>
      </c>
      <c r="DL26" s="38" t="e">
        <f t="shared" si="7"/>
        <v>#DIV/0!</v>
      </c>
      <c r="DM26" s="38" t="e">
        <f t="shared" si="7"/>
        <v>#DIV/0!</v>
      </c>
      <c r="DN26" s="38" t="e">
        <f t="shared" si="7"/>
        <v>#DIV/0!</v>
      </c>
      <c r="DO26" s="38" t="e">
        <f t="shared" si="7"/>
        <v>#DIV/0!</v>
      </c>
      <c r="DP26" s="38" t="e">
        <f>CP26/DC26*1000</f>
        <v>#DIV/0!</v>
      </c>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8" t="e">
        <f t="shared" si="13"/>
        <v>#DIV/0!</v>
      </c>
      <c r="ER26" s="38" t="e">
        <f t="shared" si="13"/>
        <v>#DIV/0!</v>
      </c>
      <c r="ES26" s="38" t="e">
        <f t="shared" si="13"/>
        <v>#DIV/0!</v>
      </c>
      <c r="ET26" s="38" t="e">
        <f t="shared" si="13"/>
        <v>#DIV/0!</v>
      </c>
      <c r="EU26" s="38" t="e">
        <f t="shared" si="13"/>
        <v>#DIV/0!</v>
      </c>
      <c r="EV26" s="38" t="e">
        <f t="shared" si="13"/>
        <v>#DIV/0!</v>
      </c>
      <c r="EW26" s="38" t="e">
        <f t="shared" si="13"/>
        <v>#DIV/0!</v>
      </c>
      <c r="EX26" s="38" t="e">
        <f t="shared" si="13"/>
        <v>#DIV/0!</v>
      </c>
      <c r="EY26" s="38" t="e">
        <f t="shared" si="13"/>
        <v>#DIV/0!</v>
      </c>
      <c r="EZ26" s="38" t="e">
        <f t="shared" si="13"/>
        <v>#DIV/0!</v>
      </c>
      <c r="FA26" s="38" t="e">
        <f t="shared" si="13"/>
        <v>#DIV/0!</v>
      </c>
      <c r="FB26" s="180" t="e">
        <f t="shared" si="13"/>
        <v>#DIV/0!</v>
      </c>
      <c r="FC26" s="38" t="e">
        <f>EC26/EP26*1000</f>
        <v>#DIV/0!</v>
      </c>
      <c r="FD26"/>
      <c r="FE26"/>
      <c r="FF26"/>
      <c r="FG26"/>
      <c r="FH26"/>
      <c r="FI26"/>
      <c r="FJ26"/>
      <c r="FK26"/>
      <c r="FL26"/>
      <c r="FM26"/>
      <c r="FN26"/>
      <c r="FO26"/>
      <c r="FP26"/>
      <c r="FQ26"/>
      <c r="FR26"/>
      <c r="FS26"/>
      <c r="FT26"/>
      <c r="FU26"/>
      <c r="FV26"/>
      <c r="FW26"/>
      <c r="FX26"/>
      <c r="FY26"/>
      <c r="FZ26"/>
      <c r="GA26"/>
      <c r="GB26"/>
      <c r="GC26"/>
      <c r="GD26"/>
      <c r="GE26"/>
      <c r="GF26"/>
      <c r="GG26"/>
      <c r="GH26"/>
      <c r="GI26"/>
    </row>
    <row r="27" spans="1:206">
      <c r="AS27" s="35"/>
      <c r="AT27" s="35"/>
      <c r="AU27" s="35"/>
      <c r="AV27" s="35"/>
      <c r="AW27" s="35"/>
    </row>
  </sheetData>
  <mergeCells count="59">
    <mergeCell ref="B24:C24"/>
    <mergeCell ref="B25:C25"/>
    <mergeCell ref="B26:C26"/>
    <mergeCell ref="EL3:EO3"/>
    <mergeCell ref="EP3:EP4"/>
    <mergeCell ref="CY3:DB3"/>
    <mergeCell ref="DC3:DC4"/>
    <mergeCell ref="DD3:DG3"/>
    <mergeCell ref="DH3:DK3"/>
    <mergeCell ref="DL3:DO3"/>
    <mergeCell ref="DP3:DP4"/>
    <mergeCell ref="CD3:CG3"/>
    <mergeCell ref="CH3:CK3"/>
    <mergeCell ref="CL3:CO3"/>
    <mergeCell ref="CP3:CP4"/>
    <mergeCell ref="CQ3:CT3"/>
    <mergeCell ref="CC3:CC4"/>
    <mergeCell ref="EQ3:ET3"/>
    <mergeCell ref="EU3:EX3"/>
    <mergeCell ref="EY3:FB3"/>
    <mergeCell ref="FC3:FC4"/>
    <mergeCell ref="DQ3:DT3"/>
    <mergeCell ref="DU3:DX3"/>
    <mergeCell ref="DY3:EB3"/>
    <mergeCell ref="EC3:EC4"/>
    <mergeCell ref="ED3:EG3"/>
    <mergeCell ref="EH3:EK3"/>
    <mergeCell ref="DQ2:FC2"/>
    <mergeCell ref="C3:C4"/>
    <mergeCell ref="D3:G3"/>
    <mergeCell ref="H3:K3"/>
    <mergeCell ref="L3:O3"/>
    <mergeCell ref="P3:P4"/>
    <mergeCell ref="Q3:T3"/>
    <mergeCell ref="U3:X3"/>
    <mergeCell ref="Y3:AB3"/>
    <mergeCell ref="AC3:AC4"/>
    <mergeCell ref="DD2:DP2"/>
    <mergeCell ref="AQ3:AT3"/>
    <mergeCell ref="AU3:AX3"/>
    <mergeCell ref="AY3:BB3"/>
    <mergeCell ref="BC3:BC4"/>
    <mergeCell ref="BD3:BG3"/>
    <mergeCell ref="B2:B4"/>
    <mergeCell ref="D2:AP2"/>
    <mergeCell ref="AQ2:CC2"/>
    <mergeCell ref="CD2:CP2"/>
    <mergeCell ref="CQ2:DC2"/>
    <mergeCell ref="AD3:AG3"/>
    <mergeCell ref="AH3:AK3"/>
    <mergeCell ref="AL3:AO3"/>
    <mergeCell ref="AP3:AP4"/>
    <mergeCell ref="BH3:BK3"/>
    <mergeCell ref="CU3:CX3"/>
    <mergeCell ref="BL3:BO3"/>
    <mergeCell ref="BP3:BP4"/>
    <mergeCell ref="BQ3:BT3"/>
    <mergeCell ref="BU3:BX3"/>
    <mergeCell ref="BY3:CB3"/>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V143"/>
  <sheetViews>
    <sheetView rightToLeft="1" workbookViewId="0">
      <pane xSplit="11" ySplit="11" topLeftCell="DB24" activePane="bottomRight" state="frozen"/>
      <selection pane="topRight" activeCell="L1" sqref="L1"/>
      <selection pane="bottomLeft" activeCell="A12" sqref="A12"/>
      <selection pane="bottomRight" activeCell="D25" sqref="D25:DK25"/>
    </sheetView>
  </sheetViews>
  <sheetFormatPr defaultRowHeight="15.75"/>
  <cols>
    <col min="3" max="3" width="27" customWidth="1"/>
    <col min="31" max="31" width="9.25" bestFit="1" customWidth="1"/>
    <col min="32" max="40" width="8.75" style="64"/>
    <col min="51" max="51" width="13.375" bestFit="1" customWidth="1"/>
    <col min="52" max="52" width="12.25" bestFit="1" customWidth="1"/>
    <col min="53" max="53" width="16.875" customWidth="1"/>
    <col min="54" max="54" width="12.125" bestFit="1" customWidth="1"/>
    <col min="55" max="55" width="12" bestFit="1" customWidth="1"/>
    <col min="56" max="56" width="12.25" bestFit="1" customWidth="1"/>
    <col min="57" max="57" width="11.875" bestFit="1" customWidth="1"/>
    <col min="59" max="59" width="10.125" bestFit="1" customWidth="1"/>
    <col min="60" max="68" width="8.75" style="66"/>
    <col min="78" max="78" width="8.25" customWidth="1"/>
    <col min="85" max="85" width="12.375" bestFit="1" customWidth="1"/>
    <col min="86" max="86" width="11.25" bestFit="1" customWidth="1"/>
    <col min="87" max="87" width="10.5" bestFit="1" customWidth="1"/>
    <col min="88" max="96" width="8.75" style="65"/>
    <col min="106" max="114" width="8.75" style="65"/>
    <col min="115" max="115" width="9.875" customWidth="1"/>
    <col min="116" max="126" width="8.75"/>
  </cols>
  <sheetData>
    <row r="1" spans="2:124">
      <c r="AF1"/>
      <c r="AG1"/>
      <c r="AH1"/>
      <c r="AI1"/>
      <c r="AJ1"/>
      <c r="AK1"/>
      <c r="AL1"/>
      <c r="AM1"/>
      <c r="AN1"/>
      <c r="BH1"/>
      <c r="BI1"/>
      <c r="BJ1"/>
      <c r="BK1"/>
      <c r="BL1"/>
      <c r="BM1"/>
      <c r="BN1"/>
      <c r="BO1"/>
      <c r="BP1"/>
    </row>
    <row r="2" spans="2:124" ht="25.5">
      <c r="B2" s="347" t="s">
        <v>69</v>
      </c>
      <c r="C2" s="192" t="s">
        <v>33</v>
      </c>
      <c r="D2" s="407">
        <v>1397</v>
      </c>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8">
        <v>1398</v>
      </c>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9">
        <v>1399</v>
      </c>
      <c r="BI2" s="410"/>
      <c r="BJ2" s="410"/>
      <c r="BK2" s="410"/>
      <c r="BL2" s="410"/>
      <c r="BM2" s="410"/>
      <c r="BN2" s="410"/>
      <c r="BO2" s="410"/>
      <c r="BP2" s="410"/>
      <c r="BQ2" s="410"/>
      <c r="BR2" s="410"/>
      <c r="BS2" s="410"/>
      <c r="BT2" s="410"/>
      <c r="BU2" s="410"/>
      <c r="BV2" s="410"/>
      <c r="BW2" s="410"/>
      <c r="BX2" s="410"/>
      <c r="BY2" s="410"/>
      <c r="BZ2" s="410"/>
      <c r="CA2" s="410"/>
      <c r="CB2" s="410"/>
      <c r="CC2" s="410"/>
      <c r="CD2" s="410"/>
      <c r="CE2" s="410"/>
      <c r="CF2" s="410"/>
      <c r="CG2" s="410"/>
      <c r="CH2" s="410"/>
      <c r="CI2" s="411"/>
      <c r="CJ2" s="394">
        <v>1400</v>
      </c>
      <c r="CK2" s="395"/>
      <c r="CL2" s="395"/>
      <c r="CM2" s="395"/>
      <c r="CN2" s="395"/>
      <c r="CO2" s="395"/>
      <c r="CP2" s="395"/>
      <c r="CQ2" s="395"/>
      <c r="CR2" s="395"/>
      <c r="CS2" s="395"/>
      <c r="CT2" s="395"/>
      <c r="CU2" s="395"/>
      <c r="CV2" s="395"/>
      <c r="CW2" s="395"/>
      <c r="CX2" s="395"/>
      <c r="CY2" s="395"/>
      <c r="CZ2" s="395"/>
      <c r="DA2" s="395"/>
      <c r="DB2" s="395"/>
      <c r="DC2" s="395"/>
      <c r="DD2" s="395"/>
      <c r="DE2" s="395"/>
      <c r="DF2" s="395"/>
      <c r="DG2" s="395"/>
      <c r="DH2" s="395"/>
      <c r="DI2" s="395"/>
      <c r="DJ2" s="395"/>
      <c r="DK2" s="396"/>
      <c r="DL2" s="70"/>
      <c r="DM2" s="70"/>
      <c r="DN2" s="70"/>
      <c r="DO2" s="70"/>
      <c r="DP2" s="70"/>
      <c r="DQ2" s="70"/>
      <c r="DR2" s="70"/>
      <c r="DS2" s="70"/>
      <c r="DT2" s="70"/>
    </row>
    <row r="3" spans="2:124" ht="45" customHeight="1">
      <c r="B3" s="348"/>
      <c r="C3" s="373" t="s">
        <v>34</v>
      </c>
      <c r="D3" s="397" t="s">
        <v>90</v>
      </c>
      <c r="E3" s="397"/>
      <c r="F3" s="397"/>
      <c r="G3" s="397"/>
      <c r="H3" s="397"/>
      <c r="I3" s="397"/>
      <c r="J3" s="397"/>
      <c r="K3" s="397"/>
      <c r="L3" s="397"/>
      <c r="M3" s="397" t="s">
        <v>93</v>
      </c>
      <c r="N3" s="397"/>
      <c r="O3" s="397"/>
      <c r="P3" s="397"/>
      <c r="Q3" s="397"/>
      <c r="R3" s="397"/>
      <c r="S3" s="397"/>
      <c r="T3" s="397"/>
      <c r="U3" s="397"/>
      <c r="V3" s="358" t="s">
        <v>92</v>
      </c>
      <c r="W3" s="359"/>
      <c r="X3" s="359"/>
      <c r="Y3" s="359"/>
      <c r="Z3" s="359"/>
      <c r="AA3" s="359"/>
      <c r="AB3" s="359"/>
      <c r="AC3" s="359"/>
      <c r="AD3" s="360"/>
      <c r="AE3" s="398" t="s">
        <v>5</v>
      </c>
      <c r="AF3" s="401" t="s">
        <v>90</v>
      </c>
      <c r="AG3" s="401"/>
      <c r="AH3" s="401"/>
      <c r="AI3" s="401"/>
      <c r="AJ3" s="401"/>
      <c r="AK3" s="401"/>
      <c r="AL3" s="401"/>
      <c r="AM3" s="401"/>
      <c r="AN3" s="401"/>
      <c r="AO3" s="401" t="s">
        <v>93</v>
      </c>
      <c r="AP3" s="401"/>
      <c r="AQ3" s="401"/>
      <c r="AR3" s="401"/>
      <c r="AS3" s="401"/>
      <c r="AT3" s="401"/>
      <c r="AU3" s="401"/>
      <c r="AV3" s="401"/>
      <c r="AW3" s="401"/>
      <c r="AX3" s="363" t="s">
        <v>92</v>
      </c>
      <c r="AY3" s="364"/>
      <c r="AZ3" s="364"/>
      <c r="BA3" s="364"/>
      <c r="BB3" s="364"/>
      <c r="BC3" s="364"/>
      <c r="BD3" s="364"/>
      <c r="BE3" s="364"/>
      <c r="BF3" s="365"/>
      <c r="BG3" s="402" t="s">
        <v>5</v>
      </c>
      <c r="BH3" s="389" t="s">
        <v>90</v>
      </c>
      <c r="BI3" s="390"/>
      <c r="BJ3" s="390"/>
      <c r="BK3" s="390"/>
      <c r="BL3" s="390"/>
      <c r="BM3" s="390"/>
      <c r="BN3" s="390"/>
      <c r="BO3" s="390"/>
      <c r="BP3" s="390"/>
      <c r="BQ3" s="404" t="s">
        <v>93</v>
      </c>
      <c r="BR3" s="404"/>
      <c r="BS3" s="404"/>
      <c r="BT3" s="404"/>
      <c r="BU3" s="404"/>
      <c r="BV3" s="404"/>
      <c r="BW3" s="404"/>
      <c r="BX3" s="404"/>
      <c r="BY3" s="404"/>
      <c r="BZ3" s="389" t="s">
        <v>92</v>
      </c>
      <c r="CA3" s="390"/>
      <c r="CB3" s="390"/>
      <c r="CC3" s="390"/>
      <c r="CD3" s="390"/>
      <c r="CE3" s="390"/>
      <c r="CF3" s="390"/>
      <c r="CG3" s="390"/>
      <c r="CH3" s="391"/>
      <c r="CI3" s="405" t="s">
        <v>5</v>
      </c>
      <c r="CJ3" s="375" t="s">
        <v>90</v>
      </c>
      <c r="CK3" s="376"/>
      <c r="CL3" s="376"/>
      <c r="CM3" s="376"/>
      <c r="CN3" s="376"/>
      <c r="CO3" s="376"/>
      <c r="CP3" s="376"/>
      <c r="CQ3" s="376"/>
      <c r="CR3" s="376"/>
      <c r="CS3" s="375" t="s">
        <v>91</v>
      </c>
      <c r="CT3" s="376"/>
      <c r="CU3" s="376"/>
      <c r="CV3" s="376"/>
      <c r="CW3" s="376"/>
      <c r="CX3" s="376"/>
      <c r="CY3" s="376"/>
      <c r="CZ3" s="376"/>
      <c r="DA3" s="376"/>
      <c r="DB3" s="375" t="s">
        <v>92</v>
      </c>
      <c r="DC3" s="376"/>
      <c r="DD3" s="376"/>
      <c r="DE3" s="376"/>
      <c r="DF3" s="376"/>
      <c r="DG3" s="376"/>
      <c r="DH3" s="376"/>
      <c r="DI3" s="376"/>
      <c r="DJ3" s="376"/>
      <c r="DK3" s="400" t="s">
        <v>5</v>
      </c>
    </row>
    <row r="4" spans="2:124" ht="22.5" customHeight="1">
      <c r="B4" s="349"/>
      <c r="C4" s="374"/>
      <c r="D4" s="4" t="s">
        <v>70</v>
      </c>
      <c r="E4" s="4" t="s">
        <v>71</v>
      </c>
      <c r="F4" s="4" t="s">
        <v>72</v>
      </c>
      <c r="G4" s="4" t="s">
        <v>73</v>
      </c>
      <c r="H4" s="4" t="s">
        <v>74</v>
      </c>
      <c r="I4" s="4" t="s">
        <v>75</v>
      </c>
      <c r="J4" s="4" t="s">
        <v>76</v>
      </c>
      <c r="K4" s="4" t="s">
        <v>77</v>
      </c>
      <c r="L4" s="4" t="s">
        <v>78</v>
      </c>
      <c r="M4" s="4" t="s">
        <v>70</v>
      </c>
      <c r="N4" s="4" t="s">
        <v>71</v>
      </c>
      <c r="O4" s="4" t="s">
        <v>72</v>
      </c>
      <c r="P4" s="4" t="s">
        <v>73</v>
      </c>
      <c r="Q4" s="4" t="s">
        <v>74</v>
      </c>
      <c r="R4" s="4" t="s">
        <v>75</v>
      </c>
      <c r="S4" s="4" t="s">
        <v>76</v>
      </c>
      <c r="T4" s="4" t="s">
        <v>77</v>
      </c>
      <c r="U4" s="4" t="s">
        <v>78</v>
      </c>
      <c r="V4" s="4" t="s">
        <v>70</v>
      </c>
      <c r="W4" s="4" t="s">
        <v>71</v>
      </c>
      <c r="X4" s="4" t="s">
        <v>72</v>
      </c>
      <c r="Y4" s="4" t="s">
        <v>73</v>
      </c>
      <c r="Z4" s="4" t="s">
        <v>74</v>
      </c>
      <c r="AA4" s="4" t="s">
        <v>75</v>
      </c>
      <c r="AB4" s="4" t="s">
        <v>76</v>
      </c>
      <c r="AC4" s="4" t="s">
        <v>77</v>
      </c>
      <c r="AD4" s="4" t="s">
        <v>78</v>
      </c>
      <c r="AE4" s="399"/>
      <c r="AF4" s="7" t="s">
        <v>70</v>
      </c>
      <c r="AG4" s="7" t="s">
        <v>71</v>
      </c>
      <c r="AH4" s="7" t="s">
        <v>72</v>
      </c>
      <c r="AI4" s="7" t="s">
        <v>73</v>
      </c>
      <c r="AJ4" s="7" t="s">
        <v>74</v>
      </c>
      <c r="AK4" s="7" t="s">
        <v>75</v>
      </c>
      <c r="AL4" s="7" t="s">
        <v>76</v>
      </c>
      <c r="AM4" s="7" t="s">
        <v>77</v>
      </c>
      <c r="AN4" s="7" t="s">
        <v>78</v>
      </c>
      <c r="AO4" s="7" t="s">
        <v>70</v>
      </c>
      <c r="AP4" s="7" t="s">
        <v>71</v>
      </c>
      <c r="AQ4" s="7" t="s">
        <v>72</v>
      </c>
      <c r="AR4" s="7" t="s">
        <v>73</v>
      </c>
      <c r="AS4" s="7" t="s">
        <v>74</v>
      </c>
      <c r="AT4" s="7" t="s">
        <v>75</v>
      </c>
      <c r="AU4" s="7" t="s">
        <v>76</v>
      </c>
      <c r="AV4" s="7" t="s">
        <v>77</v>
      </c>
      <c r="AW4" s="7" t="s">
        <v>78</v>
      </c>
      <c r="AX4" s="7" t="s">
        <v>70</v>
      </c>
      <c r="AY4" s="7" t="s">
        <v>71</v>
      </c>
      <c r="AZ4" s="7" t="s">
        <v>72</v>
      </c>
      <c r="BA4" s="7" t="s">
        <v>73</v>
      </c>
      <c r="BB4" s="7" t="s">
        <v>74</v>
      </c>
      <c r="BC4" s="7" t="s">
        <v>75</v>
      </c>
      <c r="BD4" s="7" t="s">
        <v>76</v>
      </c>
      <c r="BE4" s="7" t="s">
        <v>77</v>
      </c>
      <c r="BF4" s="7" t="s">
        <v>78</v>
      </c>
      <c r="BG4" s="403"/>
      <c r="BH4" s="9" t="s">
        <v>70</v>
      </c>
      <c r="BI4" s="9" t="s">
        <v>71</v>
      </c>
      <c r="BJ4" s="9" t="s">
        <v>72</v>
      </c>
      <c r="BK4" s="9" t="s">
        <v>73</v>
      </c>
      <c r="BL4" s="9" t="s">
        <v>74</v>
      </c>
      <c r="BM4" s="9" t="s">
        <v>75</v>
      </c>
      <c r="BN4" s="9" t="s">
        <v>76</v>
      </c>
      <c r="BO4" s="9" t="s">
        <v>77</v>
      </c>
      <c r="BP4" s="9" t="s">
        <v>78</v>
      </c>
      <c r="BQ4" s="9" t="s">
        <v>70</v>
      </c>
      <c r="BR4" s="9" t="s">
        <v>71</v>
      </c>
      <c r="BS4" s="9" t="s">
        <v>72</v>
      </c>
      <c r="BT4" s="9" t="s">
        <v>73</v>
      </c>
      <c r="BU4" s="9" t="s">
        <v>74</v>
      </c>
      <c r="BV4" s="9" t="s">
        <v>75</v>
      </c>
      <c r="BW4" s="9" t="s">
        <v>76</v>
      </c>
      <c r="BX4" s="9" t="s">
        <v>77</v>
      </c>
      <c r="BY4" s="9" t="s">
        <v>78</v>
      </c>
      <c r="BZ4" s="9" t="s">
        <v>70</v>
      </c>
      <c r="CA4" s="9" t="s">
        <v>71</v>
      </c>
      <c r="CB4" s="9" t="s">
        <v>72</v>
      </c>
      <c r="CC4" s="9" t="s">
        <v>73</v>
      </c>
      <c r="CD4" s="9" t="s">
        <v>74</v>
      </c>
      <c r="CE4" s="9" t="s">
        <v>75</v>
      </c>
      <c r="CF4" s="9" t="s">
        <v>76</v>
      </c>
      <c r="CG4" s="9" t="s">
        <v>77</v>
      </c>
      <c r="CH4" s="9" t="s">
        <v>78</v>
      </c>
      <c r="CI4" s="406"/>
      <c r="CJ4" s="14" t="s">
        <v>70</v>
      </c>
      <c r="CK4" s="14" t="s">
        <v>71</v>
      </c>
      <c r="CL4" s="14" t="s">
        <v>72</v>
      </c>
      <c r="CM4" s="14" t="s">
        <v>73</v>
      </c>
      <c r="CN4" s="14" t="s">
        <v>74</v>
      </c>
      <c r="CO4" s="14" t="s">
        <v>75</v>
      </c>
      <c r="CP4" s="14" t="s">
        <v>76</v>
      </c>
      <c r="CQ4" s="14" t="s">
        <v>77</v>
      </c>
      <c r="CR4" s="14" t="s">
        <v>78</v>
      </c>
      <c r="CS4" s="14" t="s">
        <v>70</v>
      </c>
      <c r="CT4" s="14" t="s">
        <v>71</v>
      </c>
      <c r="CU4" s="14" t="s">
        <v>72</v>
      </c>
      <c r="CV4" s="14" t="s">
        <v>73</v>
      </c>
      <c r="CW4" s="14" t="s">
        <v>74</v>
      </c>
      <c r="CX4" s="14" t="s">
        <v>75</v>
      </c>
      <c r="CY4" s="14" t="s">
        <v>76</v>
      </c>
      <c r="CZ4" s="14" t="s">
        <v>77</v>
      </c>
      <c r="DA4" s="14" t="s">
        <v>78</v>
      </c>
      <c r="DB4" s="14" t="s">
        <v>70</v>
      </c>
      <c r="DC4" s="14" t="s">
        <v>71</v>
      </c>
      <c r="DD4" s="14" t="s">
        <v>72</v>
      </c>
      <c r="DE4" s="14" t="s">
        <v>73</v>
      </c>
      <c r="DF4" s="14" t="s">
        <v>74</v>
      </c>
      <c r="DG4" s="14" t="s">
        <v>75</v>
      </c>
      <c r="DH4" s="14" t="s">
        <v>76</v>
      </c>
      <c r="DI4" s="14" t="s">
        <v>77</v>
      </c>
      <c r="DJ4" s="14" t="s">
        <v>78</v>
      </c>
      <c r="DK4" s="400"/>
    </row>
    <row r="5" spans="2:124" ht="22.5" customHeight="1">
      <c r="B5" s="72">
        <v>1</v>
      </c>
      <c r="C5" s="194" t="s">
        <v>273</v>
      </c>
      <c r="D5" s="44"/>
      <c r="E5" s="44"/>
      <c r="F5" s="44"/>
      <c r="G5" s="44"/>
      <c r="H5" s="44"/>
      <c r="I5" s="44"/>
      <c r="J5" s="44"/>
      <c r="K5" s="44"/>
      <c r="L5" s="44"/>
      <c r="M5" s="44"/>
      <c r="N5" s="44"/>
      <c r="O5" s="44"/>
      <c r="P5" s="44"/>
      <c r="Q5" s="44"/>
      <c r="R5" s="44"/>
      <c r="S5" s="44"/>
      <c r="T5" s="44"/>
      <c r="U5" s="44"/>
      <c r="V5" s="44" t="e">
        <f>D5/M5*1000</f>
        <v>#DIV/0!</v>
      </c>
      <c r="W5" s="44" t="e">
        <f t="shared" ref="W5:AD20" si="0">E5/N5*1000</f>
        <v>#DIV/0!</v>
      </c>
      <c r="X5" s="44" t="e">
        <f t="shared" si="0"/>
        <v>#DIV/0!</v>
      </c>
      <c r="Y5" s="44" t="e">
        <f t="shared" si="0"/>
        <v>#DIV/0!</v>
      </c>
      <c r="Z5" s="44" t="e">
        <f t="shared" si="0"/>
        <v>#DIV/0!</v>
      </c>
      <c r="AA5" s="44" t="e">
        <f t="shared" si="0"/>
        <v>#DIV/0!</v>
      </c>
      <c r="AB5" s="44" t="e">
        <f t="shared" si="0"/>
        <v>#DIV/0!</v>
      </c>
      <c r="AC5" s="44" t="e">
        <f t="shared" si="0"/>
        <v>#DIV/0!</v>
      </c>
      <c r="AD5" s="44" t="e">
        <f t="shared" si="0"/>
        <v>#DIV/0!</v>
      </c>
      <c r="AE5" s="44" t="e">
        <f>((SUM(V5:AD5))*5)/1000</f>
        <v>#DIV/0!</v>
      </c>
      <c r="AF5" s="45"/>
      <c r="AG5" s="45">
        <v>9</v>
      </c>
      <c r="AH5" s="45">
        <v>76</v>
      </c>
      <c r="AI5" s="45">
        <v>81</v>
      </c>
      <c r="AJ5" s="45">
        <v>82</v>
      </c>
      <c r="AK5" s="45">
        <v>53</v>
      </c>
      <c r="AL5" s="45">
        <v>12</v>
      </c>
      <c r="AM5" s="45">
        <v>2</v>
      </c>
      <c r="AN5" s="45"/>
      <c r="AO5" s="45">
        <v>649</v>
      </c>
      <c r="AP5" s="45">
        <v>450</v>
      </c>
      <c r="AQ5" s="45">
        <v>582</v>
      </c>
      <c r="AR5" s="45">
        <v>825</v>
      </c>
      <c r="AS5" s="45">
        <v>886</v>
      </c>
      <c r="AT5" s="45">
        <v>766</v>
      </c>
      <c r="AU5" s="45">
        <v>519</v>
      </c>
      <c r="AV5" s="45">
        <v>355</v>
      </c>
      <c r="AW5" s="45">
        <v>312</v>
      </c>
      <c r="AX5" s="45">
        <f>AF5/AO5*1000</f>
        <v>0</v>
      </c>
      <c r="AY5" s="45">
        <f t="shared" ref="AY5:BF20" si="1">AG5/AP5*1000</f>
        <v>20</v>
      </c>
      <c r="AZ5" s="45">
        <f t="shared" si="1"/>
        <v>130.58419243986256</v>
      </c>
      <c r="BA5" s="45">
        <f t="shared" si="1"/>
        <v>98.181818181818173</v>
      </c>
      <c r="BB5" s="45">
        <f t="shared" si="1"/>
        <v>92.550790067720087</v>
      </c>
      <c r="BC5" s="45">
        <f t="shared" si="1"/>
        <v>69.190600522193208</v>
      </c>
      <c r="BD5" s="45">
        <f t="shared" si="1"/>
        <v>23.121387283236992</v>
      </c>
      <c r="BE5" s="45">
        <f t="shared" si="1"/>
        <v>5.6338028169014089</v>
      </c>
      <c r="BF5" s="45">
        <f t="shared" si="1"/>
        <v>0</v>
      </c>
      <c r="BG5" s="311">
        <f>(SUM(AX5:BF5)*5)/1000</f>
        <v>2.1963129565586623</v>
      </c>
      <c r="BH5" s="46"/>
      <c r="BI5" s="46">
        <v>14</v>
      </c>
      <c r="BJ5" s="46">
        <v>53</v>
      </c>
      <c r="BK5" s="46">
        <v>71</v>
      </c>
      <c r="BL5" s="46">
        <v>74</v>
      </c>
      <c r="BM5" s="46">
        <v>60</v>
      </c>
      <c r="BN5" s="46">
        <v>14</v>
      </c>
      <c r="BO5" s="46">
        <v>4</v>
      </c>
      <c r="BP5" s="46">
        <v>1</v>
      </c>
      <c r="BQ5" s="46">
        <v>688</v>
      </c>
      <c r="BR5" s="46">
        <v>486</v>
      </c>
      <c r="BS5" s="46">
        <v>509</v>
      </c>
      <c r="BT5" s="46">
        <v>741</v>
      </c>
      <c r="BU5" s="46">
        <v>923</v>
      </c>
      <c r="BV5" s="46">
        <v>805</v>
      </c>
      <c r="BW5" s="46">
        <v>591</v>
      </c>
      <c r="BX5" s="46">
        <v>374</v>
      </c>
      <c r="BY5" s="46">
        <v>326</v>
      </c>
      <c r="BZ5" s="46">
        <f>BH5/BQ5*1000</f>
        <v>0</v>
      </c>
      <c r="CA5" s="46">
        <f t="shared" ref="CA5:CH20" si="2">BI5/BR5*1000</f>
        <v>28.806584362139919</v>
      </c>
      <c r="CB5" s="46">
        <f t="shared" si="2"/>
        <v>104.12573673870334</v>
      </c>
      <c r="CC5" s="46">
        <f t="shared" si="2"/>
        <v>95.816464237516868</v>
      </c>
      <c r="CD5" s="46">
        <f t="shared" si="2"/>
        <v>80.173347778981579</v>
      </c>
      <c r="CE5" s="46">
        <f t="shared" si="2"/>
        <v>74.534161490683232</v>
      </c>
      <c r="CF5" s="46">
        <f t="shared" si="2"/>
        <v>23.688663282571913</v>
      </c>
      <c r="CG5" s="46">
        <f t="shared" si="2"/>
        <v>10.695187165775401</v>
      </c>
      <c r="CH5" s="46">
        <f t="shared" si="2"/>
        <v>3.0674846625766872</v>
      </c>
      <c r="CI5" s="309">
        <f>(SUM(BZ5:CH5)*5)/1000</f>
        <v>2.1045381485947448</v>
      </c>
      <c r="CJ5" s="47"/>
      <c r="CK5" s="47">
        <v>12</v>
      </c>
      <c r="CL5" s="47">
        <v>46</v>
      </c>
      <c r="CM5" s="47">
        <v>61</v>
      </c>
      <c r="CN5" s="47">
        <v>73</v>
      </c>
      <c r="CO5" s="47">
        <v>25</v>
      </c>
      <c r="CP5" s="47">
        <v>11</v>
      </c>
      <c r="CQ5" s="47">
        <v>1</v>
      </c>
      <c r="CR5" s="47"/>
      <c r="CS5" s="47">
        <v>706</v>
      </c>
      <c r="CT5" s="47">
        <v>535</v>
      </c>
      <c r="CU5" s="47">
        <v>502</v>
      </c>
      <c r="CV5" s="47">
        <v>678</v>
      </c>
      <c r="CW5" s="47">
        <v>890</v>
      </c>
      <c r="CX5" s="240">
        <v>840</v>
      </c>
      <c r="CY5" s="47">
        <v>647</v>
      </c>
      <c r="CZ5" s="47">
        <v>396</v>
      </c>
      <c r="DA5" s="47">
        <v>335</v>
      </c>
      <c r="DB5" s="69">
        <f>CJ5/CS5*1000</f>
        <v>0</v>
      </c>
      <c r="DC5" s="69">
        <f t="shared" ref="DC5:DJ20" si="3">CK5/CT5*1000</f>
        <v>22.429906542056074</v>
      </c>
      <c r="DD5" s="69">
        <f t="shared" si="3"/>
        <v>91.633466135458164</v>
      </c>
      <c r="DE5" s="69">
        <f t="shared" si="3"/>
        <v>89.970501474926266</v>
      </c>
      <c r="DF5" s="69">
        <f>CN5/CW5*1000</f>
        <v>82.022471910112358</v>
      </c>
      <c r="DG5" s="69">
        <f>CO5/CY5*1000</f>
        <v>38.639876352395675</v>
      </c>
      <c r="DH5" s="69">
        <f>CP5/CZ5*1000</f>
        <v>27.777777777777775</v>
      </c>
      <c r="DI5" s="69">
        <f>CQ5/DA5*1000</f>
        <v>2.9850746268656718</v>
      </c>
      <c r="DJ5" s="69">
        <f>CR5/DA5*1000</f>
        <v>0</v>
      </c>
      <c r="DK5" s="308">
        <f>(SUM(DB5:DJ5)*5)/1000</f>
        <v>1.7772953740979598</v>
      </c>
    </row>
    <row r="6" spans="2:124" ht="22.5">
      <c r="B6" s="72">
        <v>2</v>
      </c>
      <c r="C6" s="194" t="s">
        <v>274</v>
      </c>
      <c r="D6" s="44"/>
      <c r="E6" s="44"/>
      <c r="F6" s="44"/>
      <c r="G6" s="44"/>
      <c r="H6" s="44"/>
      <c r="I6" s="44"/>
      <c r="J6" s="44"/>
      <c r="K6" s="44"/>
      <c r="L6" s="44"/>
      <c r="M6" s="44"/>
      <c r="N6" s="44"/>
      <c r="O6" s="44"/>
      <c r="P6" s="44"/>
      <c r="Q6" s="44"/>
      <c r="R6" s="44"/>
      <c r="S6" s="44"/>
      <c r="T6" s="44"/>
      <c r="U6" s="44"/>
      <c r="V6" s="44" t="e">
        <f t="shared" ref="V6:AD26" si="4">D6/M6*1000</f>
        <v>#DIV/0!</v>
      </c>
      <c r="W6" s="44" t="e">
        <f t="shared" si="0"/>
        <v>#DIV/0!</v>
      </c>
      <c r="X6" s="44" t="e">
        <f t="shared" si="0"/>
        <v>#DIV/0!</v>
      </c>
      <c r="Y6" s="44" t="e">
        <f t="shared" si="0"/>
        <v>#DIV/0!</v>
      </c>
      <c r="Z6" s="44" t="e">
        <f t="shared" si="0"/>
        <v>#DIV/0!</v>
      </c>
      <c r="AA6" s="44" t="e">
        <f t="shared" si="0"/>
        <v>#DIV/0!</v>
      </c>
      <c r="AB6" s="44" t="e">
        <f t="shared" si="0"/>
        <v>#DIV/0!</v>
      </c>
      <c r="AC6" s="44" t="e">
        <f t="shared" si="0"/>
        <v>#DIV/0!</v>
      </c>
      <c r="AD6" s="44" t="e">
        <f t="shared" si="0"/>
        <v>#DIV/0!</v>
      </c>
      <c r="AE6" s="44" t="e">
        <f t="shared" ref="AE6:AE23" si="5">((SUM(V6:AD6))*5)/1000</f>
        <v>#DIV/0!</v>
      </c>
      <c r="AF6" s="45"/>
      <c r="AG6" s="45">
        <v>17</v>
      </c>
      <c r="AH6" s="45">
        <v>85</v>
      </c>
      <c r="AI6" s="45">
        <v>139</v>
      </c>
      <c r="AJ6" s="45">
        <v>164</v>
      </c>
      <c r="AK6" s="45">
        <v>89</v>
      </c>
      <c r="AL6" s="45">
        <v>16</v>
      </c>
      <c r="AM6" s="45">
        <v>2</v>
      </c>
      <c r="AN6" s="45"/>
      <c r="AO6" s="45">
        <v>1108</v>
      </c>
      <c r="AP6" s="45">
        <v>997</v>
      </c>
      <c r="AQ6" s="45">
        <v>1046</v>
      </c>
      <c r="AR6" s="45">
        <v>1482</v>
      </c>
      <c r="AS6" s="45">
        <v>1901</v>
      </c>
      <c r="AT6" s="45">
        <v>1702</v>
      </c>
      <c r="AU6" s="45">
        <v>1103</v>
      </c>
      <c r="AV6" s="45">
        <v>903</v>
      </c>
      <c r="AW6" s="45">
        <v>644</v>
      </c>
      <c r="AX6" s="45">
        <f t="shared" ref="AX6:BF26" si="6">AF6/AO6*1000</f>
        <v>0</v>
      </c>
      <c r="AY6" s="45">
        <f t="shared" si="1"/>
        <v>17.051153460381144</v>
      </c>
      <c r="AZ6" s="45">
        <f t="shared" si="1"/>
        <v>81.261950286806879</v>
      </c>
      <c r="BA6" s="45">
        <f>AI6/AR6*1000</f>
        <v>93.792172739541158</v>
      </c>
      <c r="BB6" s="45">
        <f>AJ6/AS6*1000</f>
        <v>86.270384008416613</v>
      </c>
      <c r="BC6" s="45">
        <f>AK6/AT6*1000</f>
        <v>52.291421856639253</v>
      </c>
      <c r="BD6" s="45">
        <f t="shared" si="1"/>
        <v>14.505893019038984</v>
      </c>
      <c r="BE6" s="45">
        <f t="shared" si="1"/>
        <v>2.2148394241417497</v>
      </c>
      <c r="BF6" s="45">
        <f t="shared" si="1"/>
        <v>0</v>
      </c>
      <c r="BG6" s="311">
        <f t="shared" ref="BG6:BG23" si="7">(SUM(AX6:BF6)*5)/1000</f>
        <v>1.7369390739748289</v>
      </c>
      <c r="BH6" s="46"/>
      <c r="BI6" s="46">
        <v>14</v>
      </c>
      <c r="BJ6" s="46">
        <v>85</v>
      </c>
      <c r="BK6" s="46">
        <v>168</v>
      </c>
      <c r="BL6" s="46">
        <v>145</v>
      </c>
      <c r="BM6" s="46">
        <v>93</v>
      </c>
      <c r="BN6" s="46">
        <v>27</v>
      </c>
      <c r="BO6" s="46">
        <v>1</v>
      </c>
      <c r="BP6" s="46"/>
      <c r="BQ6" s="46">
        <v>1153</v>
      </c>
      <c r="BR6" s="46">
        <v>1038</v>
      </c>
      <c r="BS6" s="46">
        <v>1001</v>
      </c>
      <c r="BT6" s="46">
        <v>1351</v>
      </c>
      <c r="BU6" s="46">
        <v>1851</v>
      </c>
      <c r="BV6" s="46">
        <v>1784</v>
      </c>
      <c r="BW6" s="46">
        <v>1234</v>
      </c>
      <c r="BX6" s="46">
        <v>916</v>
      </c>
      <c r="BY6" s="46">
        <v>709</v>
      </c>
      <c r="BZ6" s="46">
        <f t="shared" ref="BZ6:CH26" si="8">BH6/BQ6*1000</f>
        <v>0</v>
      </c>
      <c r="CA6" s="46">
        <f t="shared" si="2"/>
        <v>13.48747591522158</v>
      </c>
      <c r="CB6" s="46">
        <f t="shared" si="2"/>
        <v>84.915084915084918</v>
      </c>
      <c r="CC6" s="46">
        <f t="shared" si="2"/>
        <v>124.35233160621762</v>
      </c>
      <c r="CD6" s="46">
        <f t="shared" si="2"/>
        <v>78.336034575904918</v>
      </c>
      <c r="CE6" s="46">
        <f t="shared" si="2"/>
        <v>52.130044843049326</v>
      </c>
      <c r="CF6" s="46">
        <f t="shared" si="2"/>
        <v>21.88006482982172</v>
      </c>
      <c r="CG6" s="46">
        <f t="shared" si="2"/>
        <v>1.0917030567685588</v>
      </c>
      <c r="CH6" s="46">
        <f t="shared" si="2"/>
        <v>0</v>
      </c>
      <c r="CI6" s="309">
        <f t="shared" ref="CI6:CI22" si="9">(SUM(BZ6:CH6)*5)/1000</f>
        <v>1.8809636987103433</v>
      </c>
      <c r="CJ6" s="47"/>
      <c r="CK6" s="47">
        <v>17</v>
      </c>
      <c r="CL6" s="47">
        <v>71</v>
      </c>
      <c r="CM6" s="47">
        <v>124</v>
      </c>
      <c r="CN6" s="47">
        <v>138</v>
      </c>
      <c r="CO6" s="47">
        <v>66</v>
      </c>
      <c r="CP6" s="47">
        <v>21</v>
      </c>
      <c r="CQ6" s="47">
        <v>1</v>
      </c>
      <c r="CR6" s="47"/>
      <c r="CS6" s="47">
        <v>1219</v>
      </c>
      <c r="CT6" s="47">
        <v>1064</v>
      </c>
      <c r="CU6" s="47">
        <v>1000</v>
      </c>
      <c r="CV6" s="47">
        <v>1274</v>
      </c>
      <c r="CW6" s="47">
        <v>1738</v>
      </c>
      <c r="CX6" s="47">
        <v>1834</v>
      </c>
      <c r="CY6" s="47">
        <v>1371</v>
      </c>
      <c r="CZ6" s="47">
        <v>958</v>
      </c>
      <c r="DA6" s="47">
        <v>746</v>
      </c>
      <c r="DB6" s="69">
        <f t="shared" ref="DB6:DJ26" si="10">CJ6/CS6*1000</f>
        <v>0</v>
      </c>
      <c r="DC6" s="69">
        <f t="shared" si="3"/>
        <v>15.977443609022556</v>
      </c>
      <c r="DD6" s="69">
        <f t="shared" si="3"/>
        <v>71</v>
      </c>
      <c r="DE6" s="69">
        <f t="shared" si="3"/>
        <v>97.331240188383049</v>
      </c>
      <c r="DF6" s="69">
        <f t="shared" si="3"/>
        <v>79.40161104718068</v>
      </c>
      <c r="DG6" s="69">
        <f t="shared" si="3"/>
        <v>35.986913849509271</v>
      </c>
      <c r="DH6" s="69">
        <f t="shared" si="3"/>
        <v>15.317286652078774</v>
      </c>
      <c r="DI6" s="69">
        <f t="shared" si="3"/>
        <v>1.0438413361169101</v>
      </c>
      <c r="DJ6" s="69">
        <f t="shared" si="3"/>
        <v>0</v>
      </c>
      <c r="DK6" s="308">
        <f t="shared" ref="DK6:DK23" si="11">(SUM(DB6:DJ6)*5)/1000</f>
        <v>1.580291683411456</v>
      </c>
    </row>
    <row r="7" spans="2:124" ht="22.5">
      <c r="B7" s="72">
        <v>3</v>
      </c>
      <c r="C7" s="194" t="s">
        <v>275</v>
      </c>
      <c r="D7" s="44"/>
      <c r="E7" s="44"/>
      <c r="F7" s="44"/>
      <c r="G7" s="44"/>
      <c r="H7" s="44"/>
      <c r="I7" s="44"/>
      <c r="J7" s="44"/>
      <c r="K7" s="44"/>
      <c r="L7" s="44"/>
      <c r="M7" s="44"/>
      <c r="N7" s="44"/>
      <c r="O7" s="44"/>
      <c r="P7" s="44"/>
      <c r="Q7" s="44"/>
      <c r="R7" s="44"/>
      <c r="S7" s="44"/>
      <c r="T7" s="44"/>
      <c r="U7" s="44"/>
      <c r="V7" s="44" t="e">
        <f t="shared" si="4"/>
        <v>#DIV/0!</v>
      </c>
      <c r="W7" s="44" t="e">
        <f t="shared" si="0"/>
        <v>#DIV/0!</v>
      </c>
      <c r="X7" s="44" t="e">
        <f t="shared" si="0"/>
        <v>#DIV/0!</v>
      </c>
      <c r="Y7" s="44" t="e">
        <f t="shared" si="0"/>
        <v>#DIV/0!</v>
      </c>
      <c r="Z7" s="44" t="e">
        <f t="shared" si="0"/>
        <v>#DIV/0!</v>
      </c>
      <c r="AA7" s="44" t="e">
        <f t="shared" si="0"/>
        <v>#DIV/0!</v>
      </c>
      <c r="AB7" s="44" t="e">
        <f t="shared" si="0"/>
        <v>#DIV/0!</v>
      </c>
      <c r="AC7" s="44" t="e">
        <f t="shared" si="0"/>
        <v>#DIV/0!</v>
      </c>
      <c r="AD7" s="44" t="e">
        <f t="shared" si="0"/>
        <v>#DIV/0!</v>
      </c>
      <c r="AE7" s="44" t="e">
        <f t="shared" si="5"/>
        <v>#DIV/0!</v>
      </c>
      <c r="AF7" s="45"/>
      <c r="AG7" s="45">
        <v>12</v>
      </c>
      <c r="AH7" s="45">
        <v>69</v>
      </c>
      <c r="AI7" s="45">
        <v>147</v>
      </c>
      <c r="AJ7" s="45">
        <v>183</v>
      </c>
      <c r="AK7" s="45">
        <v>125</v>
      </c>
      <c r="AL7" s="45">
        <v>19</v>
      </c>
      <c r="AM7" s="45"/>
      <c r="AN7" s="45"/>
      <c r="AO7" s="45">
        <v>1519</v>
      </c>
      <c r="AP7" s="45">
        <v>1236</v>
      </c>
      <c r="AQ7" s="45">
        <v>1273</v>
      </c>
      <c r="AR7" s="45">
        <v>1721</v>
      </c>
      <c r="AS7" s="45">
        <v>2492</v>
      </c>
      <c r="AT7" s="45">
        <v>2552</v>
      </c>
      <c r="AU7" s="45">
        <v>1654</v>
      </c>
      <c r="AV7" s="45">
        <v>1099</v>
      </c>
      <c r="AW7" s="45">
        <v>809</v>
      </c>
      <c r="AX7" s="45">
        <f t="shared" si="6"/>
        <v>0</v>
      </c>
      <c r="AY7" s="45">
        <f t="shared" si="1"/>
        <v>9.7087378640776691</v>
      </c>
      <c r="AZ7" s="45">
        <f>AH7/AQ7*1000</f>
        <v>54.202670856245092</v>
      </c>
      <c r="BA7" s="45">
        <f>AI7/AR6*1000</f>
        <v>99.190283400809719</v>
      </c>
      <c r="BB7" s="45">
        <f>AJ7/AS6*1000</f>
        <v>96.265123619147815</v>
      </c>
      <c r="BC7" s="45">
        <f>AK7/AT6*1000</f>
        <v>73.443008225616921</v>
      </c>
      <c r="BD7" s="45">
        <f>AL7/AU7*1000</f>
        <v>11.487303506650543</v>
      </c>
      <c r="BE7" s="45">
        <f>AM7/AV7*1000</f>
        <v>0</v>
      </c>
      <c r="BF7" s="45">
        <f>AN7/AW7*1000</f>
        <v>0</v>
      </c>
      <c r="BG7" s="311">
        <f t="shared" si="7"/>
        <v>1.7214856373627387</v>
      </c>
      <c r="BH7" s="46"/>
      <c r="BI7" s="46">
        <v>8</v>
      </c>
      <c r="BJ7" s="46">
        <v>74</v>
      </c>
      <c r="BK7" s="46">
        <v>142</v>
      </c>
      <c r="BL7" s="46">
        <v>172</v>
      </c>
      <c r="BM7" s="46">
        <v>117</v>
      </c>
      <c r="BN7" s="46">
        <v>37</v>
      </c>
      <c r="BO7" s="46">
        <v>2</v>
      </c>
      <c r="BP7" s="46"/>
      <c r="BQ7" s="46">
        <v>1537</v>
      </c>
      <c r="BR7" s="46">
        <v>1331</v>
      </c>
      <c r="BS7" s="46">
        <v>1222</v>
      </c>
      <c r="BT7" s="46">
        <v>1555</v>
      </c>
      <c r="BU7" s="46">
        <v>2360</v>
      </c>
      <c r="BV7" s="46">
        <v>2614</v>
      </c>
      <c r="BW7" s="46">
        <v>1876</v>
      </c>
      <c r="BX7" s="46">
        <v>1184</v>
      </c>
      <c r="BY7" s="46">
        <v>855</v>
      </c>
      <c r="BZ7" s="46">
        <f t="shared" si="8"/>
        <v>0</v>
      </c>
      <c r="CA7" s="46">
        <f t="shared" si="2"/>
        <v>6.0105184072126221</v>
      </c>
      <c r="CB7" s="46">
        <f t="shared" si="2"/>
        <v>60.556464811783961</v>
      </c>
      <c r="CC7" s="46">
        <f t="shared" si="2"/>
        <v>91.318327974276528</v>
      </c>
      <c r="CD7" s="46">
        <f t="shared" si="2"/>
        <v>72.881355932203391</v>
      </c>
      <c r="CE7" s="46">
        <f t="shared" si="2"/>
        <v>44.758990053557767</v>
      </c>
      <c r="CF7" s="46">
        <f t="shared" si="2"/>
        <v>19.722814498933904</v>
      </c>
      <c r="CG7" s="46">
        <f t="shared" si="2"/>
        <v>1.6891891891891893</v>
      </c>
      <c r="CH7" s="46">
        <f t="shared" si="2"/>
        <v>0</v>
      </c>
      <c r="CI7" s="309">
        <f t="shared" si="9"/>
        <v>1.4846883043357868</v>
      </c>
      <c r="CJ7" s="47"/>
      <c r="CK7" s="47">
        <v>7</v>
      </c>
      <c r="CL7" s="47">
        <v>59</v>
      </c>
      <c r="CM7" s="47">
        <v>108</v>
      </c>
      <c r="CN7" s="47">
        <v>136</v>
      </c>
      <c r="CO7" s="47">
        <v>74</v>
      </c>
      <c r="CP7" s="47">
        <v>25</v>
      </c>
      <c r="CQ7" s="47">
        <v>2</v>
      </c>
      <c r="CR7" s="47"/>
      <c r="CS7" s="47">
        <v>1585</v>
      </c>
      <c r="CT7" s="47">
        <v>1438</v>
      </c>
      <c r="CU7" s="47">
        <v>1170</v>
      </c>
      <c r="CV7" s="47">
        <v>1442</v>
      </c>
      <c r="CW7" s="47">
        <v>2243</v>
      </c>
      <c r="CX7" s="47">
        <v>2602</v>
      </c>
      <c r="CY7" s="47">
        <v>2067</v>
      </c>
      <c r="CZ7" s="47">
        <v>1282</v>
      </c>
      <c r="DA7" s="47">
        <v>528</v>
      </c>
      <c r="DB7" s="69">
        <f t="shared" si="10"/>
        <v>0</v>
      </c>
      <c r="DC7" s="69">
        <f t="shared" si="3"/>
        <v>4.8678720445062584</v>
      </c>
      <c r="DD7" s="69">
        <f t="shared" si="3"/>
        <v>50.427350427350426</v>
      </c>
      <c r="DE7" s="69">
        <f t="shared" si="3"/>
        <v>74.895977808599156</v>
      </c>
      <c r="DF7" s="69">
        <f t="shared" si="3"/>
        <v>60.633080695497107</v>
      </c>
      <c r="DG7" s="69">
        <f t="shared" si="3"/>
        <v>28.439661798616449</v>
      </c>
      <c r="DH7" s="69">
        <f t="shared" si="3"/>
        <v>12.094823415578132</v>
      </c>
      <c r="DI7" s="69">
        <f t="shared" si="3"/>
        <v>1.5600624024960998</v>
      </c>
      <c r="DJ7" s="69">
        <f t="shared" si="3"/>
        <v>0</v>
      </c>
      <c r="DK7" s="308">
        <f t="shared" si="11"/>
        <v>1.1645941429632181</v>
      </c>
    </row>
    <row r="8" spans="2:124" ht="22.5">
      <c r="B8" s="72">
        <v>4</v>
      </c>
      <c r="C8" s="194" t="s">
        <v>276</v>
      </c>
      <c r="D8" s="44"/>
      <c r="E8" s="44"/>
      <c r="F8" s="44"/>
      <c r="G8" s="44"/>
      <c r="H8" s="44"/>
      <c r="I8" s="44"/>
      <c r="J8" s="44"/>
      <c r="K8" s="44"/>
      <c r="L8" s="44"/>
      <c r="M8" s="44"/>
      <c r="N8" s="44"/>
      <c r="O8" s="44"/>
      <c r="P8" s="44"/>
      <c r="Q8" s="44"/>
      <c r="R8" s="44"/>
      <c r="S8" s="44"/>
      <c r="T8" s="44"/>
      <c r="U8" s="44"/>
      <c r="V8" s="44" t="e">
        <f t="shared" si="4"/>
        <v>#DIV/0!</v>
      </c>
      <c r="W8" s="44" t="e">
        <f t="shared" si="0"/>
        <v>#DIV/0!</v>
      </c>
      <c r="X8" s="44" t="e">
        <f t="shared" si="0"/>
        <v>#DIV/0!</v>
      </c>
      <c r="Y8" s="44" t="e">
        <f t="shared" si="0"/>
        <v>#DIV/0!</v>
      </c>
      <c r="Z8" s="44" t="e">
        <f t="shared" si="0"/>
        <v>#DIV/0!</v>
      </c>
      <c r="AA8" s="44" t="e">
        <f t="shared" si="0"/>
        <v>#DIV/0!</v>
      </c>
      <c r="AB8" s="44" t="e">
        <f t="shared" si="0"/>
        <v>#DIV/0!</v>
      </c>
      <c r="AC8" s="44" t="e">
        <f t="shared" si="0"/>
        <v>#DIV/0!</v>
      </c>
      <c r="AD8" s="44" t="e">
        <f t="shared" si="0"/>
        <v>#DIV/0!</v>
      </c>
      <c r="AE8" s="44" t="e">
        <f t="shared" si="5"/>
        <v>#DIV/0!</v>
      </c>
      <c r="AF8" s="45"/>
      <c r="AG8" s="45">
        <v>5</v>
      </c>
      <c r="AH8" s="45">
        <v>18</v>
      </c>
      <c r="AI8" s="45">
        <v>21</v>
      </c>
      <c r="AJ8" s="45">
        <v>17</v>
      </c>
      <c r="AK8" s="45">
        <v>11</v>
      </c>
      <c r="AL8" s="45">
        <v>4</v>
      </c>
      <c r="AM8" s="45">
        <v>1</v>
      </c>
      <c r="AN8" s="45"/>
      <c r="AO8" s="45">
        <v>193</v>
      </c>
      <c r="AP8" s="45">
        <v>177</v>
      </c>
      <c r="AQ8" s="45">
        <v>197</v>
      </c>
      <c r="AR8" s="45">
        <v>218</v>
      </c>
      <c r="AS8" s="45">
        <v>244</v>
      </c>
      <c r="AT8" s="45">
        <v>214</v>
      </c>
      <c r="AU8" s="45">
        <v>155</v>
      </c>
      <c r="AV8" s="45">
        <v>143</v>
      </c>
      <c r="AW8" s="45">
        <v>119</v>
      </c>
      <c r="AX8" s="45">
        <f t="shared" si="6"/>
        <v>0</v>
      </c>
      <c r="AY8" s="45">
        <f t="shared" si="1"/>
        <v>28.248587570621467</v>
      </c>
      <c r="AZ8" s="45">
        <f>AH8/AQ7*1000</f>
        <v>14.139827179890023</v>
      </c>
      <c r="BA8" s="45">
        <f t="shared" ref="BA8:BF26" si="12">AI8/AR8*1000</f>
        <v>96.33027522935781</v>
      </c>
      <c r="BB8" s="45">
        <f t="shared" si="12"/>
        <v>69.672131147540981</v>
      </c>
      <c r="BC8" s="45">
        <f t="shared" si="12"/>
        <v>51.401869158878505</v>
      </c>
      <c r="BD8" s="45">
        <f t="shared" si="1"/>
        <v>25.806451612903224</v>
      </c>
      <c r="BE8" s="45">
        <f t="shared" si="1"/>
        <v>6.9930069930069934</v>
      </c>
      <c r="BF8" s="45">
        <f t="shared" si="1"/>
        <v>0</v>
      </c>
      <c r="BG8" s="311">
        <f t="shared" si="7"/>
        <v>1.4629607444609951</v>
      </c>
      <c r="BH8" s="46"/>
      <c r="BI8" s="46">
        <v>6</v>
      </c>
      <c r="BJ8" s="46">
        <v>13</v>
      </c>
      <c r="BK8" s="46">
        <v>25</v>
      </c>
      <c r="BL8" s="46">
        <v>23</v>
      </c>
      <c r="BM8" s="46">
        <v>17</v>
      </c>
      <c r="BN8" s="46">
        <v>3</v>
      </c>
      <c r="BO8" s="46"/>
      <c r="BP8" s="46">
        <v>1</v>
      </c>
      <c r="BQ8" s="46">
        <v>199</v>
      </c>
      <c r="BR8" s="46">
        <v>167</v>
      </c>
      <c r="BS8" s="46">
        <v>186</v>
      </c>
      <c r="BT8" s="46">
        <v>219</v>
      </c>
      <c r="BU8" s="46">
        <v>230</v>
      </c>
      <c r="BV8" s="46">
        <v>240</v>
      </c>
      <c r="BW8" s="46">
        <v>165</v>
      </c>
      <c r="BX8" s="46">
        <v>143</v>
      </c>
      <c r="BY8" s="46">
        <v>129</v>
      </c>
      <c r="BZ8" s="46">
        <f t="shared" si="8"/>
        <v>0</v>
      </c>
      <c r="CA8" s="46">
        <f t="shared" si="2"/>
        <v>35.928143712574851</v>
      </c>
      <c r="CB8" s="46">
        <f t="shared" si="2"/>
        <v>69.892473118279568</v>
      </c>
      <c r="CC8" s="46">
        <f t="shared" si="2"/>
        <v>114.15525114155251</v>
      </c>
      <c r="CD8" s="46">
        <f t="shared" si="2"/>
        <v>100</v>
      </c>
      <c r="CE8" s="46">
        <f t="shared" si="2"/>
        <v>70.833333333333329</v>
      </c>
      <c r="CF8" s="46">
        <f t="shared" si="2"/>
        <v>18.18181818181818</v>
      </c>
      <c r="CG8" s="46">
        <f t="shared" si="2"/>
        <v>0</v>
      </c>
      <c r="CH8" s="46">
        <f t="shared" si="2"/>
        <v>7.7519379844961236</v>
      </c>
      <c r="CI8" s="309">
        <f t="shared" si="9"/>
        <v>2.083714787360273</v>
      </c>
      <c r="CJ8" s="47"/>
      <c r="CK8" s="47">
        <v>1</v>
      </c>
      <c r="CL8" s="47">
        <v>18</v>
      </c>
      <c r="CM8" s="47">
        <v>28</v>
      </c>
      <c r="CN8" s="47">
        <v>14</v>
      </c>
      <c r="CO8" s="47">
        <v>9</v>
      </c>
      <c r="CP8" s="47"/>
      <c r="CQ8" s="47">
        <v>1</v>
      </c>
      <c r="CR8" s="47"/>
      <c r="CS8" s="47">
        <v>208</v>
      </c>
      <c r="CT8" s="47">
        <v>168</v>
      </c>
      <c r="CU8" s="47">
        <v>194</v>
      </c>
      <c r="CV8" s="47">
        <v>220</v>
      </c>
      <c r="CW8" s="47">
        <v>213</v>
      </c>
      <c r="CX8" s="47">
        <v>247</v>
      </c>
      <c r="CY8" s="47">
        <v>175</v>
      </c>
      <c r="CZ8" s="47">
        <v>144</v>
      </c>
      <c r="DA8" s="47">
        <v>136</v>
      </c>
      <c r="DB8" s="69">
        <f t="shared" si="10"/>
        <v>0</v>
      </c>
      <c r="DC8" s="69">
        <f t="shared" si="3"/>
        <v>5.9523809523809517</v>
      </c>
      <c r="DD8" s="69">
        <f t="shared" si="3"/>
        <v>92.783505154639172</v>
      </c>
      <c r="DE8" s="69">
        <f t="shared" si="3"/>
        <v>127.27272727272727</v>
      </c>
      <c r="DF8" s="69">
        <f t="shared" si="3"/>
        <v>65.727699530516432</v>
      </c>
      <c r="DG8" s="69">
        <f t="shared" si="3"/>
        <v>36.43724696356275</v>
      </c>
      <c r="DH8" s="69">
        <f t="shared" si="3"/>
        <v>0</v>
      </c>
      <c r="DI8" s="69">
        <f t="shared" si="3"/>
        <v>6.9444444444444438</v>
      </c>
      <c r="DJ8" s="69">
        <f t="shared" si="3"/>
        <v>0</v>
      </c>
      <c r="DK8" s="308">
        <f t="shared" si="11"/>
        <v>1.6755900215913551</v>
      </c>
    </row>
    <row r="9" spans="2:124" ht="22.5">
      <c r="B9" s="72">
        <v>5</v>
      </c>
      <c r="C9" s="194" t="s">
        <v>277</v>
      </c>
      <c r="D9" s="44"/>
      <c r="E9" s="44"/>
      <c r="F9" s="44"/>
      <c r="G9" s="44"/>
      <c r="H9" s="44"/>
      <c r="I9" s="44"/>
      <c r="J9" s="44"/>
      <c r="K9" s="44"/>
      <c r="L9" s="44"/>
      <c r="M9" s="44"/>
      <c r="N9" s="44"/>
      <c r="O9" s="44"/>
      <c r="P9" s="44"/>
      <c r="Q9" s="44"/>
      <c r="R9" s="44"/>
      <c r="S9" s="44"/>
      <c r="T9" s="44"/>
      <c r="U9" s="44"/>
      <c r="V9" s="44" t="e">
        <f t="shared" si="4"/>
        <v>#DIV/0!</v>
      </c>
      <c r="W9" s="44" t="e">
        <f t="shared" si="0"/>
        <v>#DIV/0!</v>
      </c>
      <c r="X9" s="44" t="e">
        <f t="shared" si="0"/>
        <v>#DIV/0!</v>
      </c>
      <c r="Y9" s="44" t="e">
        <f t="shared" si="0"/>
        <v>#DIV/0!</v>
      </c>
      <c r="Z9" s="44" t="e">
        <f t="shared" si="0"/>
        <v>#DIV/0!</v>
      </c>
      <c r="AA9" s="44" t="e">
        <f t="shared" si="0"/>
        <v>#DIV/0!</v>
      </c>
      <c r="AB9" s="44" t="e">
        <f t="shared" si="0"/>
        <v>#DIV/0!</v>
      </c>
      <c r="AC9" s="44" t="e">
        <f t="shared" si="0"/>
        <v>#DIV/0!</v>
      </c>
      <c r="AD9" s="44" t="e">
        <f t="shared" si="0"/>
        <v>#DIV/0!</v>
      </c>
      <c r="AE9" s="44" t="e">
        <f t="shared" si="5"/>
        <v>#DIV/0!</v>
      </c>
      <c r="AF9" s="45"/>
      <c r="AG9" s="45">
        <v>28</v>
      </c>
      <c r="AH9" s="45">
        <v>158</v>
      </c>
      <c r="AI9" s="45">
        <v>241</v>
      </c>
      <c r="AJ9" s="45">
        <v>185</v>
      </c>
      <c r="AK9" s="45">
        <v>125</v>
      </c>
      <c r="AL9" s="45">
        <v>41</v>
      </c>
      <c r="AM9" s="45">
        <v>2</v>
      </c>
      <c r="AN9" s="45"/>
      <c r="AO9" s="45">
        <v>1913</v>
      </c>
      <c r="AP9" s="45">
        <v>1812</v>
      </c>
      <c r="AQ9" s="45">
        <v>1976</v>
      </c>
      <c r="AR9" s="45">
        <v>2274</v>
      </c>
      <c r="AS9" s="45">
        <v>2494</v>
      </c>
      <c r="AT9" s="45">
        <v>2259</v>
      </c>
      <c r="AU9" s="45">
        <v>1588</v>
      </c>
      <c r="AV9" s="45">
        <v>1125</v>
      </c>
      <c r="AW9" s="45">
        <v>938</v>
      </c>
      <c r="AX9" s="45">
        <f t="shared" si="6"/>
        <v>0</v>
      </c>
      <c r="AY9" s="45">
        <f t="shared" si="1"/>
        <v>15.452538631346579</v>
      </c>
      <c r="AZ9" s="45">
        <f t="shared" si="1"/>
        <v>79.959514170040492</v>
      </c>
      <c r="BA9" s="45">
        <f t="shared" ref="BA9:BF9" si="13">AI9/AR7*1000</f>
        <v>140.0348634514817</v>
      </c>
      <c r="BB9" s="45">
        <f t="shared" si="13"/>
        <v>74.237560192616371</v>
      </c>
      <c r="BC9" s="45">
        <f t="shared" si="13"/>
        <v>48.98119122257053</v>
      </c>
      <c r="BD9" s="45">
        <f t="shared" si="13"/>
        <v>24.788391777509066</v>
      </c>
      <c r="BE9" s="45">
        <f t="shared" si="13"/>
        <v>1.8198362147406735</v>
      </c>
      <c r="BF9" s="45">
        <f t="shared" si="13"/>
        <v>0</v>
      </c>
      <c r="BG9" s="311">
        <f t="shared" si="7"/>
        <v>1.9263694783015273</v>
      </c>
      <c r="BH9" s="46"/>
      <c r="BI9" s="46">
        <v>31</v>
      </c>
      <c r="BJ9" s="46">
        <v>161</v>
      </c>
      <c r="BK9" s="46">
        <v>237</v>
      </c>
      <c r="BL9" s="46">
        <v>201</v>
      </c>
      <c r="BM9" s="46">
        <v>109</v>
      </c>
      <c r="BN9" s="46">
        <v>28</v>
      </c>
      <c r="BO9" s="46">
        <v>3</v>
      </c>
      <c r="BP9" s="46"/>
      <c r="BQ9" s="46">
        <v>2014</v>
      </c>
      <c r="BR9" s="46">
        <v>1827</v>
      </c>
      <c r="BS9" s="46">
        <v>1815</v>
      </c>
      <c r="BT9" s="46">
        <v>2211</v>
      </c>
      <c r="BU9" s="46">
        <v>2522</v>
      </c>
      <c r="BV9" s="46">
        <v>2320</v>
      </c>
      <c r="BW9" s="46">
        <v>1808</v>
      </c>
      <c r="BX9" s="46">
        <v>1193</v>
      </c>
      <c r="BY9" s="46">
        <v>974</v>
      </c>
      <c r="BZ9" s="46">
        <f t="shared" si="8"/>
        <v>0</v>
      </c>
      <c r="CA9" s="46">
        <f t="shared" si="2"/>
        <v>16.967706622879035</v>
      </c>
      <c r="CB9" s="46">
        <f t="shared" si="2"/>
        <v>88.705234159779607</v>
      </c>
      <c r="CC9" s="46">
        <f t="shared" si="2"/>
        <v>107.19131614654002</v>
      </c>
      <c r="CD9" s="46">
        <f t="shared" si="2"/>
        <v>79.698651863600318</v>
      </c>
      <c r="CE9" s="46">
        <f t="shared" si="2"/>
        <v>46.982758620689651</v>
      </c>
      <c r="CF9" s="46">
        <f t="shared" si="2"/>
        <v>15.486725663716815</v>
      </c>
      <c r="CG9" s="46">
        <f t="shared" si="2"/>
        <v>2.5146689019279127</v>
      </c>
      <c r="CH9" s="46">
        <f t="shared" si="2"/>
        <v>0</v>
      </c>
      <c r="CI9" s="309">
        <f t="shared" si="9"/>
        <v>1.7877353098956668</v>
      </c>
      <c r="CJ9" s="47">
        <v>1</v>
      </c>
      <c r="CK9" s="47">
        <v>30</v>
      </c>
      <c r="CL9" s="47">
        <v>144</v>
      </c>
      <c r="CM9" s="47">
        <v>184</v>
      </c>
      <c r="CN9" s="47">
        <v>150</v>
      </c>
      <c r="CO9" s="47">
        <v>83</v>
      </c>
      <c r="CP9" s="47">
        <v>33</v>
      </c>
      <c r="CQ9" s="47"/>
      <c r="CR9" s="47">
        <v>1</v>
      </c>
      <c r="CS9" s="47">
        <v>2075</v>
      </c>
      <c r="CT9" s="47">
        <v>1857</v>
      </c>
      <c r="CU9" s="47">
        <v>1857</v>
      </c>
      <c r="CV9" s="47">
        <v>2156</v>
      </c>
      <c r="CW9" s="47">
        <v>2356</v>
      </c>
      <c r="CX9" s="47">
        <v>2453</v>
      </c>
      <c r="CY9" s="47">
        <v>1903</v>
      </c>
      <c r="CZ9" s="47">
        <v>1260</v>
      </c>
      <c r="DA9" s="47">
        <v>1016</v>
      </c>
      <c r="DB9" s="69">
        <f t="shared" si="10"/>
        <v>0.48192771084337349</v>
      </c>
      <c r="DC9" s="69">
        <f t="shared" si="3"/>
        <v>16.15508885298869</v>
      </c>
      <c r="DD9" s="69">
        <f t="shared" si="3"/>
        <v>77.544426494345714</v>
      </c>
      <c r="DE9" s="69">
        <f t="shared" si="3"/>
        <v>85.343228200371058</v>
      </c>
      <c r="DF9" s="69">
        <f t="shared" si="3"/>
        <v>63.667232597623091</v>
      </c>
      <c r="DG9" s="69">
        <f t="shared" si="3"/>
        <v>33.836119037912759</v>
      </c>
      <c r="DH9" s="69">
        <f t="shared" si="3"/>
        <v>17.341040462427745</v>
      </c>
      <c r="DI9" s="69">
        <f t="shared" si="3"/>
        <v>0</v>
      </c>
      <c r="DJ9" s="69">
        <f t="shared" si="3"/>
        <v>0.98425196850393704</v>
      </c>
      <c r="DK9" s="308">
        <f t="shared" si="11"/>
        <v>1.4767665766250822</v>
      </c>
    </row>
    <row r="10" spans="2:124" ht="22.5">
      <c r="B10" s="72">
        <v>6</v>
      </c>
      <c r="C10" s="194" t="s">
        <v>278</v>
      </c>
      <c r="D10" s="44"/>
      <c r="E10" s="44"/>
      <c r="F10" s="44"/>
      <c r="G10" s="44"/>
      <c r="H10" s="44"/>
      <c r="I10" s="44"/>
      <c r="J10" s="44"/>
      <c r="K10" s="44"/>
      <c r="L10" s="44"/>
      <c r="M10" s="44"/>
      <c r="N10" s="44"/>
      <c r="O10" s="44"/>
      <c r="P10" s="44"/>
      <c r="Q10" s="44"/>
      <c r="R10" s="44"/>
      <c r="S10" s="44"/>
      <c r="T10" s="44"/>
      <c r="U10" s="44"/>
      <c r="V10" s="44" t="e">
        <f t="shared" si="4"/>
        <v>#DIV/0!</v>
      </c>
      <c r="W10" s="44" t="e">
        <f t="shared" si="0"/>
        <v>#DIV/0!</v>
      </c>
      <c r="X10" s="44" t="e">
        <f t="shared" si="0"/>
        <v>#DIV/0!</v>
      </c>
      <c r="Y10" s="44" t="e">
        <f t="shared" si="0"/>
        <v>#DIV/0!</v>
      </c>
      <c r="Z10" s="44" t="e">
        <f t="shared" si="0"/>
        <v>#DIV/0!</v>
      </c>
      <c r="AA10" s="44" t="e">
        <f t="shared" si="0"/>
        <v>#DIV/0!</v>
      </c>
      <c r="AB10" s="44" t="e">
        <f t="shared" si="0"/>
        <v>#DIV/0!</v>
      </c>
      <c r="AC10" s="44" t="e">
        <f t="shared" si="0"/>
        <v>#DIV/0!</v>
      </c>
      <c r="AD10" s="44" t="e">
        <f t="shared" si="0"/>
        <v>#DIV/0!</v>
      </c>
      <c r="AE10" s="44" t="e">
        <f t="shared" si="5"/>
        <v>#DIV/0!</v>
      </c>
      <c r="AF10" s="45"/>
      <c r="AG10" s="45">
        <v>5</v>
      </c>
      <c r="AH10" s="45">
        <v>30</v>
      </c>
      <c r="AI10" s="45">
        <v>31</v>
      </c>
      <c r="AJ10" s="45">
        <v>28</v>
      </c>
      <c r="AK10" s="45">
        <v>9</v>
      </c>
      <c r="AL10" s="45">
        <v>2</v>
      </c>
      <c r="AM10" s="45">
        <v>1</v>
      </c>
      <c r="AN10" s="45"/>
      <c r="AO10" s="45">
        <v>288</v>
      </c>
      <c r="AP10" s="45">
        <v>249</v>
      </c>
      <c r="AQ10" s="45">
        <v>257</v>
      </c>
      <c r="AR10" s="45">
        <v>301</v>
      </c>
      <c r="AS10" s="45">
        <v>259</v>
      </c>
      <c r="AT10" s="45">
        <v>216</v>
      </c>
      <c r="AU10" s="45">
        <v>172</v>
      </c>
      <c r="AV10" s="45">
        <v>138</v>
      </c>
      <c r="AW10" s="45">
        <v>98</v>
      </c>
      <c r="AX10" s="45">
        <f t="shared" si="6"/>
        <v>0</v>
      </c>
      <c r="AY10" s="45">
        <f t="shared" si="1"/>
        <v>20.080321285140563</v>
      </c>
      <c r="AZ10" s="45">
        <f t="shared" si="1"/>
        <v>116.73151750972762</v>
      </c>
      <c r="BA10" s="45">
        <f t="shared" si="12"/>
        <v>102.99003322259135</v>
      </c>
      <c r="BB10" s="45">
        <f t="shared" si="12"/>
        <v>108.10810810810811</v>
      </c>
      <c r="BC10" s="45">
        <f t="shared" si="12"/>
        <v>41.666666666666664</v>
      </c>
      <c r="BD10" s="45">
        <f t="shared" si="1"/>
        <v>11.627906976744185</v>
      </c>
      <c r="BE10" s="45">
        <f t="shared" si="1"/>
        <v>7.2463768115942031</v>
      </c>
      <c r="BF10" s="45">
        <f t="shared" si="1"/>
        <v>0</v>
      </c>
      <c r="BG10" s="311">
        <f t="shared" si="7"/>
        <v>2.0422546529028636</v>
      </c>
      <c r="BH10" s="46"/>
      <c r="BI10" s="46">
        <v>5</v>
      </c>
      <c r="BJ10" s="46">
        <v>35</v>
      </c>
      <c r="BK10" s="46">
        <v>40</v>
      </c>
      <c r="BL10" s="46">
        <v>23</v>
      </c>
      <c r="BM10" s="46">
        <v>16</v>
      </c>
      <c r="BN10" s="46">
        <v>3</v>
      </c>
      <c r="BO10" s="46">
        <v>1</v>
      </c>
      <c r="BP10" s="46"/>
      <c r="BQ10" s="46">
        <v>298</v>
      </c>
      <c r="BR10" s="46">
        <v>239</v>
      </c>
      <c r="BS10" s="46">
        <v>246</v>
      </c>
      <c r="BT10" s="46">
        <v>288</v>
      </c>
      <c r="BU10" s="46">
        <v>274</v>
      </c>
      <c r="BV10" s="46">
        <v>217</v>
      </c>
      <c r="BW10" s="46">
        <v>198</v>
      </c>
      <c r="BX10" s="46">
        <v>142</v>
      </c>
      <c r="BY10" s="46">
        <v>103</v>
      </c>
      <c r="BZ10" s="46">
        <f t="shared" si="8"/>
        <v>0</v>
      </c>
      <c r="CA10" s="46">
        <f t="shared" si="2"/>
        <v>20.920502092050206</v>
      </c>
      <c r="CB10" s="46">
        <f t="shared" si="2"/>
        <v>142.27642276422765</v>
      </c>
      <c r="CC10" s="46">
        <f t="shared" si="2"/>
        <v>138.88888888888889</v>
      </c>
      <c r="CD10" s="46">
        <f t="shared" si="2"/>
        <v>83.941605839416056</v>
      </c>
      <c r="CE10" s="46">
        <f t="shared" si="2"/>
        <v>73.73271889400921</v>
      </c>
      <c r="CF10" s="46">
        <f t="shared" si="2"/>
        <v>15.151515151515152</v>
      </c>
      <c r="CG10" s="46">
        <f t="shared" si="2"/>
        <v>7.042253521126761</v>
      </c>
      <c r="CH10" s="46">
        <f t="shared" si="2"/>
        <v>0</v>
      </c>
      <c r="CI10" s="309">
        <f t="shared" si="9"/>
        <v>2.4097695357561699</v>
      </c>
      <c r="CJ10" s="47"/>
      <c r="CK10" s="47">
        <v>8</v>
      </c>
      <c r="CL10" s="47">
        <v>33</v>
      </c>
      <c r="CM10" s="47">
        <v>25</v>
      </c>
      <c r="CN10" s="47">
        <v>22</v>
      </c>
      <c r="CO10" s="47">
        <v>18</v>
      </c>
      <c r="CP10" s="47">
        <v>6</v>
      </c>
      <c r="CQ10" s="47"/>
      <c r="CR10" s="47"/>
      <c r="CS10" s="47">
        <v>292</v>
      </c>
      <c r="CT10" s="47">
        <v>240</v>
      </c>
      <c r="CU10" s="47">
        <v>272</v>
      </c>
      <c r="CV10" s="47">
        <v>287</v>
      </c>
      <c r="CW10" s="47">
        <v>248</v>
      </c>
      <c r="CX10" s="47">
        <v>243</v>
      </c>
      <c r="CY10" s="47">
        <v>200</v>
      </c>
      <c r="CZ10" s="47">
        <v>142</v>
      </c>
      <c r="DA10" s="47">
        <v>116</v>
      </c>
      <c r="DB10" s="69">
        <f t="shared" si="10"/>
        <v>0</v>
      </c>
      <c r="DC10" s="69">
        <f t="shared" si="3"/>
        <v>33.333333333333336</v>
      </c>
      <c r="DD10" s="69">
        <f t="shared" si="3"/>
        <v>121.32352941176471</v>
      </c>
      <c r="DE10" s="69">
        <f t="shared" si="3"/>
        <v>87.108013937282237</v>
      </c>
      <c r="DF10" s="69">
        <f t="shared" si="3"/>
        <v>88.709677419354847</v>
      </c>
      <c r="DG10" s="69">
        <f t="shared" si="3"/>
        <v>74.074074074074076</v>
      </c>
      <c r="DH10" s="69">
        <f t="shared" si="3"/>
        <v>30</v>
      </c>
      <c r="DI10" s="69">
        <f t="shared" si="3"/>
        <v>0</v>
      </c>
      <c r="DJ10" s="69">
        <f t="shared" si="3"/>
        <v>0</v>
      </c>
      <c r="DK10" s="308">
        <f t="shared" si="11"/>
        <v>2.1727431408790463</v>
      </c>
    </row>
    <row r="11" spans="2:124" ht="22.5">
      <c r="B11" s="72">
        <v>7</v>
      </c>
      <c r="C11" s="194" t="s">
        <v>279</v>
      </c>
      <c r="D11" s="44"/>
      <c r="E11" s="44"/>
      <c r="F11" s="44"/>
      <c r="G11" s="44"/>
      <c r="H11" s="44"/>
      <c r="I11" s="44"/>
      <c r="J11" s="44"/>
      <c r="K11" s="44"/>
      <c r="L11" s="44"/>
      <c r="M11" s="44"/>
      <c r="N11" s="44"/>
      <c r="O11" s="44"/>
      <c r="P11" s="44"/>
      <c r="Q11" s="44"/>
      <c r="R11" s="44"/>
      <c r="S11" s="44"/>
      <c r="T11" s="44"/>
      <c r="U11" s="44"/>
      <c r="V11" s="44" t="e">
        <f t="shared" si="4"/>
        <v>#DIV/0!</v>
      </c>
      <c r="W11" s="44" t="e">
        <f t="shared" si="0"/>
        <v>#DIV/0!</v>
      </c>
      <c r="X11" s="44" t="e">
        <f t="shared" si="0"/>
        <v>#DIV/0!</v>
      </c>
      <c r="Y11" s="44" t="e">
        <f t="shared" si="0"/>
        <v>#DIV/0!</v>
      </c>
      <c r="Z11" s="44" t="e">
        <f t="shared" si="0"/>
        <v>#DIV/0!</v>
      </c>
      <c r="AA11" s="44" t="e">
        <f t="shared" si="0"/>
        <v>#DIV/0!</v>
      </c>
      <c r="AB11" s="44" t="e">
        <f t="shared" si="0"/>
        <v>#DIV/0!</v>
      </c>
      <c r="AC11" s="44" t="e">
        <f t="shared" si="0"/>
        <v>#DIV/0!</v>
      </c>
      <c r="AD11" s="44" t="e">
        <f t="shared" si="0"/>
        <v>#DIV/0!</v>
      </c>
      <c r="AE11" s="44" t="e">
        <f t="shared" si="5"/>
        <v>#DIV/0!</v>
      </c>
      <c r="AF11" s="45"/>
      <c r="AG11" s="45">
        <v>4</v>
      </c>
      <c r="AH11" s="45">
        <v>27</v>
      </c>
      <c r="AI11" s="45">
        <v>25</v>
      </c>
      <c r="AJ11" s="45">
        <v>26</v>
      </c>
      <c r="AK11" s="45">
        <v>7</v>
      </c>
      <c r="AL11" s="45">
        <v>1</v>
      </c>
      <c r="AM11" s="45"/>
      <c r="AN11" s="45"/>
      <c r="AO11" s="45">
        <v>294</v>
      </c>
      <c r="AP11" s="45">
        <v>260</v>
      </c>
      <c r="AQ11" s="45">
        <v>314</v>
      </c>
      <c r="AR11" s="45">
        <v>342</v>
      </c>
      <c r="AS11" s="45">
        <v>363</v>
      </c>
      <c r="AT11" s="45">
        <v>294</v>
      </c>
      <c r="AU11" s="45">
        <v>288</v>
      </c>
      <c r="AV11" s="45">
        <v>223</v>
      </c>
      <c r="AW11" s="45">
        <v>160</v>
      </c>
      <c r="AX11" s="45">
        <f t="shared" si="6"/>
        <v>0</v>
      </c>
      <c r="AY11" s="45">
        <f t="shared" si="1"/>
        <v>15.384615384615385</v>
      </c>
      <c r="AZ11" s="45">
        <f t="shared" si="1"/>
        <v>85.987261146496806</v>
      </c>
      <c r="BA11" s="45">
        <f t="shared" si="12"/>
        <v>73.099415204678365</v>
      </c>
      <c r="BB11" s="45">
        <f t="shared" si="12"/>
        <v>71.625344352617077</v>
      </c>
      <c r="BC11" s="45">
        <f t="shared" si="12"/>
        <v>23.809523809523807</v>
      </c>
      <c r="BD11" s="45">
        <f t="shared" si="1"/>
        <v>3.4722222222222219</v>
      </c>
      <c r="BE11" s="45">
        <f t="shared" si="1"/>
        <v>0</v>
      </c>
      <c r="BF11" s="45">
        <f t="shared" si="1"/>
        <v>0</v>
      </c>
      <c r="BG11" s="311">
        <f t="shared" si="7"/>
        <v>1.3668919106007684</v>
      </c>
      <c r="BH11" s="46">
        <v>1</v>
      </c>
      <c r="BI11" s="46">
        <v>4</v>
      </c>
      <c r="BJ11" s="46">
        <v>16</v>
      </c>
      <c r="BK11" s="46">
        <v>28</v>
      </c>
      <c r="BL11" s="46">
        <v>25</v>
      </c>
      <c r="BM11" s="46">
        <v>13</v>
      </c>
      <c r="BN11" s="46">
        <v>5</v>
      </c>
      <c r="BO11" s="46"/>
      <c r="BP11" s="46"/>
      <c r="BQ11" s="46">
        <v>289</v>
      </c>
      <c r="BR11" s="46">
        <v>262</v>
      </c>
      <c r="BS11" s="46">
        <v>306</v>
      </c>
      <c r="BT11" s="46">
        <v>331</v>
      </c>
      <c r="BU11" s="46">
        <v>372</v>
      </c>
      <c r="BV11" s="46">
        <v>305</v>
      </c>
      <c r="BW11" s="46">
        <v>288</v>
      </c>
      <c r="BX11" s="46">
        <v>244</v>
      </c>
      <c r="BY11" s="46">
        <v>162</v>
      </c>
      <c r="BZ11" s="46">
        <f t="shared" si="8"/>
        <v>3.4602076124567476</v>
      </c>
      <c r="CA11" s="46">
        <f t="shared" si="2"/>
        <v>15.267175572519083</v>
      </c>
      <c r="CB11" s="46">
        <f t="shared" si="2"/>
        <v>52.287581699346404</v>
      </c>
      <c r="CC11" s="46">
        <f t="shared" si="2"/>
        <v>84.592145015105743</v>
      </c>
      <c r="CD11" s="46">
        <f t="shared" si="2"/>
        <v>67.204301075268816</v>
      </c>
      <c r="CE11" s="46">
        <f t="shared" si="2"/>
        <v>42.622950819672127</v>
      </c>
      <c r="CF11" s="46">
        <f t="shared" si="2"/>
        <v>17.361111111111111</v>
      </c>
      <c r="CG11" s="46">
        <f t="shared" si="2"/>
        <v>0</v>
      </c>
      <c r="CH11" s="46">
        <f t="shared" si="2"/>
        <v>0</v>
      </c>
      <c r="CI11" s="309">
        <f t="shared" si="9"/>
        <v>1.4139773645273999</v>
      </c>
      <c r="CJ11" s="47"/>
      <c r="CK11" s="47">
        <v>3</v>
      </c>
      <c r="CL11" s="47">
        <v>22</v>
      </c>
      <c r="CM11" s="47">
        <v>31</v>
      </c>
      <c r="CN11" s="47">
        <v>26</v>
      </c>
      <c r="CO11" s="47">
        <v>6</v>
      </c>
      <c r="CP11" s="47">
        <v>1</v>
      </c>
      <c r="CQ11" s="47"/>
      <c r="CR11" s="47"/>
      <c r="CS11" s="47">
        <v>302</v>
      </c>
      <c r="CT11" s="47">
        <v>262</v>
      </c>
      <c r="CU11" s="47">
        <v>287</v>
      </c>
      <c r="CV11" s="47">
        <v>345</v>
      </c>
      <c r="CW11" s="47">
        <v>361</v>
      </c>
      <c r="CX11" s="47">
        <v>315</v>
      </c>
      <c r="CY11" s="47">
        <v>288</v>
      </c>
      <c r="CZ11" s="47">
        <v>258</v>
      </c>
      <c r="DA11" s="47">
        <v>181</v>
      </c>
      <c r="DB11" s="69">
        <f t="shared" si="10"/>
        <v>0</v>
      </c>
      <c r="DC11" s="69">
        <f t="shared" si="3"/>
        <v>11.450381679389313</v>
      </c>
      <c r="DD11" s="69">
        <f t="shared" si="3"/>
        <v>76.655052264808361</v>
      </c>
      <c r="DE11" s="69">
        <f t="shared" si="3"/>
        <v>89.85507246376811</v>
      </c>
      <c r="DF11" s="69">
        <f t="shared" si="3"/>
        <v>72.02216066481995</v>
      </c>
      <c r="DG11" s="69">
        <f t="shared" si="3"/>
        <v>19.047619047619051</v>
      </c>
      <c r="DH11" s="69">
        <f t="shared" si="3"/>
        <v>3.4722222222222219</v>
      </c>
      <c r="DI11" s="69">
        <f t="shared" si="3"/>
        <v>0</v>
      </c>
      <c r="DJ11" s="69">
        <f t="shared" si="3"/>
        <v>0</v>
      </c>
      <c r="DK11" s="308">
        <f t="shared" si="11"/>
        <v>1.3625125417131354</v>
      </c>
    </row>
    <row r="12" spans="2:124" ht="22.5">
      <c r="B12" s="72">
        <v>8</v>
      </c>
      <c r="C12" s="194" t="s">
        <v>280</v>
      </c>
      <c r="D12" s="44"/>
      <c r="E12" s="44"/>
      <c r="F12" s="44"/>
      <c r="G12" s="44"/>
      <c r="H12" s="44"/>
      <c r="I12" s="44"/>
      <c r="J12" s="44"/>
      <c r="K12" s="44"/>
      <c r="L12" s="44"/>
      <c r="M12" s="44"/>
      <c r="N12" s="44"/>
      <c r="O12" s="44"/>
      <c r="P12" s="44"/>
      <c r="Q12" s="44"/>
      <c r="R12" s="44"/>
      <c r="S12" s="44"/>
      <c r="T12" s="44"/>
      <c r="U12" s="44"/>
      <c r="V12" s="44" t="e">
        <f t="shared" si="4"/>
        <v>#DIV/0!</v>
      </c>
      <c r="W12" s="44" t="e">
        <f t="shared" si="0"/>
        <v>#DIV/0!</v>
      </c>
      <c r="X12" s="44" t="e">
        <f t="shared" si="0"/>
        <v>#DIV/0!</v>
      </c>
      <c r="Y12" s="44" t="e">
        <f t="shared" si="0"/>
        <v>#DIV/0!</v>
      </c>
      <c r="Z12" s="44" t="e">
        <f t="shared" si="0"/>
        <v>#DIV/0!</v>
      </c>
      <c r="AA12" s="44" t="e">
        <f t="shared" si="0"/>
        <v>#DIV/0!</v>
      </c>
      <c r="AB12" s="44" t="e">
        <f t="shared" si="0"/>
        <v>#DIV/0!</v>
      </c>
      <c r="AC12" s="44" t="e">
        <f t="shared" si="0"/>
        <v>#DIV/0!</v>
      </c>
      <c r="AD12" s="44" t="e">
        <f t="shared" si="0"/>
        <v>#DIV/0!</v>
      </c>
      <c r="AE12" s="44" t="e">
        <f t="shared" si="5"/>
        <v>#DIV/0!</v>
      </c>
      <c r="AF12" s="45"/>
      <c r="AG12" s="45">
        <v>13</v>
      </c>
      <c r="AH12" s="45">
        <v>111</v>
      </c>
      <c r="AI12" s="45">
        <v>210</v>
      </c>
      <c r="AJ12" s="45">
        <v>215</v>
      </c>
      <c r="AK12" s="45">
        <v>151</v>
      </c>
      <c r="AL12" s="45">
        <v>23</v>
      </c>
      <c r="AM12" s="45">
        <v>1</v>
      </c>
      <c r="AN12" s="45">
        <v>1</v>
      </c>
      <c r="AO12" s="45">
        <v>2068</v>
      </c>
      <c r="AP12" s="45">
        <v>2017</v>
      </c>
      <c r="AQ12" s="45">
        <v>1812</v>
      </c>
      <c r="AR12" s="45">
        <v>2544</v>
      </c>
      <c r="AS12" s="45">
        <v>3240</v>
      </c>
      <c r="AT12" s="45">
        <v>2935</v>
      </c>
      <c r="AU12" s="45">
        <v>1949</v>
      </c>
      <c r="AV12" s="45">
        <v>1422</v>
      </c>
      <c r="AW12" s="45">
        <v>1195</v>
      </c>
      <c r="AX12" s="45">
        <f t="shared" si="6"/>
        <v>0</v>
      </c>
      <c r="AY12" s="45">
        <f t="shared" si="1"/>
        <v>6.4452156668319285</v>
      </c>
      <c r="AZ12" s="45">
        <f t="shared" si="1"/>
        <v>61.258278145695364</v>
      </c>
      <c r="BA12" s="45">
        <f t="shared" si="12"/>
        <v>82.547169811320757</v>
      </c>
      <c r="BB12" s="45">
        <f t="shared" si="12"/>
        <v>66.358024691358025</v>
      </c>
      <c r="BC12" s="45">
        <f t="shared" si="12"/>
        <v>51.448040885860308</v>
      </c>
      <c r="BD12" s="45">
        <f t="shared" si="1"/>
        <v>11.800923550538737</v>
      </c>
      <c r="BE12" s="45">
        <f t="shared" si="1"/>
        <v>0.70323488045007032</v>
      </c>
      <c r="BF12" s="45">
        <f t="shared" si="1"/>
        <v>0.83682008368200833</v>
      </c>
      <c r="BG12" s="311">
        <f t="shared" si="7"/>
        <v>1.406988538578686</v>
      </c>
      <c r="BH12" s="46"/>
      <c r="BI12" s="46">
        <v>14</v>
      </c>
      <c r="BJ12" s="46">
        <v>123</v>
      </c>
      <c r="BK12" s="46">
        <v>230</v>
      </c>
      <c r="BL12" s="46">
        <v>227</v>
      </c>
      <c r="BM12" s="46">
        <v>152</v>
      </c>
      <c r="BN12" s="46">
        <v>36</v>
      </c>
      <c r="BO12" s="46">
        <v>2</v>
      </c>
      <c r="BP12" s="46"/>
      <c r="BQ12" s="46">
        <v>2067</v>
      </c>
      <c r="BR12" s="46">
        <v>2115</v>
      </c>
      <c r="BS12" s="46">
        <v>1738</v>
      </c>
      <c r="BT12" s="46">
        <v>2367</v>
      </c>
      <c r="BU12" s="46">
        <v>3111</v>
      </c>
      <c r="BV12" s="46">
        <v>3118</v>
      </c>
      <c r="BW12" s="46">
        <v>2173</v>
      </c>
      <c r="BX12" s="46">
        <v>1479</v>
      </c>
      <c r="BY12" s="46">
        <v>1240</v>
      </c>
      <c r="BZ12" s="46">
        <f t="shared" si="8"/>
        <v>0</v>
      </c>
      <c r="CA12" s="46">
        <f t="shared" si="2"/>
        <v>6.6193853427895979</v>
      </c>
      <c r="CB12" s="46">
        <f t="shared" si="2"/>
        <v>70.771001150747978</v>
      </c>
      <c r="CC12" s="46">
        <f t="shared" si="2"/>
        <v>97.16941275876637</v>
      </c>
      <c r="CD12" s="46">
        <f t="shared" si="2"/>
        <v>72.96689167470268</v>
      </c>
      <c r="CE12" s="46">
        <f t="shared" si="2"/>
        <v>48.749198203976903</v>
      </c>
      <c r="CF12" s="46">
        <f t="shared" si="2"/>
        <v>16.566958122411414</v>
      </c>
      <c r="CG12" s="46">
        <f t="shared" si="2"/>
        <v>1.3522650439486139</v>
      </c>
      <c r="CH12" s="46">
        <f t="shared" si="2"/>
        <v>0</v>
      </c>
      <c r="CI12" s="309">
        <f t="shared" si="9"/>
        <v>1.5709755614867174</v>
      </c>
      <c r="CJ12" s="47"/>
      <c r="CK12" s="47">
        <v>11</v>
      </c>
      <c r="CL12" s="47">
        <v>100</v>
      </c>
      <c r="CM12" s="47">
        <v>203</v>
      </c>
      <c r="CN12" s="47">
        <v>176</v>
      </c>
      <c r="CO12" s="47">
        <v>121</v>
      </c>
      <c r="CP12" s="47">
        <v>31</v>
      </c>
      <c r="CQ12" s="47">
        <v>2</v>
      </c>
      <c r="CR12" s="47"/>
      <c r="CS12" s="47">
        <v>2173</v>
      </c>
      <c r="CT12" s="47">
        <v>2061</v>
      </c>
      <c r="CU12" s="47">
        <v>1824</v>
      </c>
      <c r="CV12" s="47">
        <v>2206</v>
      </c>
      <c r="CW12" s="47">
        <v>2939</v>
      </c>
      <c r="CX12" s="47">
        <v>3215</v>
      </c>
      <c r="CY12" s="47">
        <v>2411</v>
      </c>
      <c r="CZ12" s="47">
        <v>1589</v>
      </c>
      <c r="DA12" s="47">
        <v>1268</v>
      </c>
      <c r="DB12" s="69">
        <f t="shared" si="10"/>
        <v>0</v>
      </c>
      <c r="DC12" s="69">
        <f t="shared" si="3"/>
        <v>5.3372149442018442</v>
      </c>
      <c r="DD12" s="69">
        <f t="shared" si="3"/>
        <v>54.824561403508767</v>
      </c>
      <c r="DE12" s="69">
        <f t="shared" si="3"/>
        <v>92.021758839528559</v>
      </c>
      <c r="DF12" s="69">
        <f t="shared" si="3"/>
        <v>59.884314392650559</v>
      </c>
      <c r="DG12" s="69">
        <f t="shared" si="3"/>
        <v>37.636080870917574</v>
      </c>
      <c r="DH12" s="69">
        <f t="shared" si="3"/>
        <v>12.857735379510576</v>
      </c>
      <c r="DI12" s="69">
        <f t="shared" si="3"/>
        <v>1.2586532410320956</v>
      </c>
      <c r="DJ12" s="69">
        <f t="shared" si="3"/>
        <v>0</v>
      </c>
      <c r="DK12" s="308">
        <f t="shared" si="11"/>
        <v>1.3191015953567498</v>
      </c>
    </row>
    <row r="13" spans="2:124" ht="22.5">
      <c r="B13" s="72">
        <v>9</v>
      </c>
      <c r="C13" s="194" t="s">
        <v>281</v>
      </c>
      <c r="D13" s="44"/>
      <c r="E13" s="44"/>
      <c r="F13" s="44"/>
      <c r="G13" s="44"/>
      <c r="H13" s="44"/>
      <c r="I13" s="44"/>
      <c r="J13" s="44"/>
      <c r="K13" s="44"/>
      <c r="L13" s="44"/>
      <c r="M13" s="44"/>
      <c r="N13" s="44"/>
      <c r="O13" s="44"/>
      <c r="P13" s="44"/>
      <c r="Q13" s="44"/>
      <c r="R13" s="44"/>
      <c r="S13" s="44"/>
      <c r="T13" s="44"/>
      <c r="U13" s="44"/>
      <c r="V13" s="44" t="e">
        <f t="shared" si="4"/>
        <v>#DIV/0!</v>
      </c>
      <c r="W13" s="44" t="e">
        <f t="shared" si="0"/>
        <v>#DIV/0!</v>
      </c>
      <c r="X13" s="44" t="e">
        <f t="shared" si="0"/>
        <v>#DIV/0!</v>
      </c>
      <c r="Y13" s="44" t="e">
        <f t="shared" si="0"/>
        <v>#DIV/0!</v>
      </c>
      <c r="Z13" s="44" t="e">
        <f t="shared" si="0"/>
        <v>#DIV/0!</v>
      </c>
      <c r="AA13" s="44" t="e">
        <f t="shared" si="0"/>
        <v>#DIV/0!</v>
      </c>
      <c r="AB13" s="44" t="e">
        <f t="shared" si="0"/>
        <v>#DIV/0!</v>
      </c>
      <c r="AC13" s="44" t="e">
        <f t="shared" si="0"/>
        <v>#DIV/0!</v>
      </c>
      <c r="AD13" s="44" t="e">
        <f t="shared" si="0"/>
        <v>#DIV/0!</v>
      </c>
      <c r="AE13" s="44" t="e">
        <f t="shared" si="5"/>
        <v>#DIV/0!</v>
      </c>
      <c r="AF13" s="45"/>
      <c r="AG13" s="45">
        <v>3</v>
      </c>
      <c r="AH13" s="45">
        <v>43</v>
      </c>
      <c r="AI13" s="45">
        <v>40</v>
      </c>
      <c r="AJ13" s="45">
        <v>30</v>
      </c>
      <c r="AK13" s="45">
        <v>18</v>
      </c>
      <c r="AL13" s="45">
        <v>8</v>
      </c>
      <c r="AM13" s="45"/>
      <c r="AN13" s="45"/>
      <c r="AO13" s="45">
        <v>373</v>
      </c>
      <c r="AP13" s="45">
        <v>372</v>
      </c>
      <c r="AQ13" s="45">
        <v>430</v>
      </c>
      <c r="AR13" s="45">
        <v>433</v>
      </c>
      <c r="AS13" s="45">
        <v>515</v>
      </c>
      <c r="AT13" s="45">
        <v>405</v>
      </c>
      <c r="AU13" s="45">
        <v>328</v>
      </c>
      <c r="AV13" s="45">
        <v>318</v>
      </c>
      <c r="AW13" s="45">
        <v>269</v>
      </c>
      <c r="AX13" s="45">
        <f t="shared" si="6"/>
        <v>0</v>
      </c>
      <c r="AY13" s="45">
        <f t="shared" si="1"/>
        <v>8.064516129032258</v>
      </c>
      <c r="AZ13" s="45">
        <f t="shared" si="1"/>
        <v>100</v>
      </c>
      <c r="BA13" s="45">
        <f t="shared" si="12"/>
        <v>92.378752886836025</v>
      </c>
      <c r="BB13" s="45">
        <f t="shared" si="12"/>
        <v>58.252427184466022</v>
      </c>
      <c r="BC13" s="45">
        <f t="shared" si="12"/>
        <v>44.444444444444443</v>
      </c>
      <c r="BD13" s="45">
        <f t="shared" si="1"/>
        <v>24.390243902439025</v>
      </c>
      <c r="BE13" s="45">
        <f t="shared" si="1"/>
        <v>0</v>
      </c>
      <c r="BF13" s="45">
        <f t="shared" si="1"/>
        <v>0</v>
      </c>
      <c r="BG13" s="311">
        <f t="shared" si="7"/>
        <v>1.6376519227360886</v>
      </c>
      <c r="BH13" s="46"/>
      <c r="BI13" s="46">
        <v>13</v>
      </c>
      <c r="BJ13" s="46">
        <v>32</v>
      </c>
      <c r="BK13" s="46">
        <v>35</v>
      </c>
      <c r="BL13" s="46">
        <v>22</v>
      </c>
      <c r="BM13" s="46">
        <v>21</v>
      </c>
      <c r="BN13" s="46">
        <v>6</v>
      </c>
      <c r="BO13" s="46">
        <v>1</v>
      </c>
      <c r="BP13" s="46"/>
      <c r="BQ13" s="46">
        <v>395</v>
      </c>
      <c r="BR13" s="46">
        <v>346</v>
      </c>
      <c r="BS13" s="46">
        <v>417</v>
      </c>
      <c r="BT13" s="46">
        <v>453</v>
      </c>
      <c r="BU13" s="46">
        <v>475</v>
      </c>
      <c r="BV13" s="46">
        <v>444</v>
      </c>
      <c r="BW13" s="46">
        <v>364</v>
      </c>
      <c r="BX13" s="46">
        <v>306</v>
      </c>
      <c r="BY13" s="46">
        <v>273</v>
      </c>
      <c r="BZ13" s="46">
        <f t="shared" si="8"/>
        <v>0</v>
      </c>
      <c r="CA13" s="46">
        <f t="shared" si="2"/>
        <v>37.572254335260119</v>
      </c>
      <c r="CB13" s="46">
        <f t="shared" si="2"/>
        <v>76.738609112709824</v>
      </c>
      <c r="CC13" s="46">
        <f t="shared" si="2"/>
        <v>77.262693156732894</v>
      </c>
      <c r="CD13" s="46">
        <f t="shared" si="2"/>
        <v>46.315789473684212</v>
      </c>
      <c r="CE13" s="46">
        <f t="shared" si="2"/>
        <v>47.297297297297298</v>
      </c>
      <c r="CF13" s="46">
        <f t="shared" si="2"/>
        <v>16.483516483516485</v>
      </c>
      <c r="CG13" s="46">
        <f t="shared" si="2"/>
        <v>3.2679738562091503</v>
      </c>
      <c r="CH13" s="46">
        <f t="shared" si="2"/>
        <v>0</v>
      </c>
      <c r="CI13" s="309">
        <f t="shared" si="9"/>
        <v>1.52469066857705</v>
      </c>
      <c r="CJ13" s="47">
        <v>1</v>
      </c>
      <c r="CK13" s="47">
        <v>4</v>
      </c>
      <c r="CL13" s="47">
        <v>33</v>
      </c>
      <c r="CM13" s="47">
        <v>42</v>
      </c>
      <c r="CN13" s="47">
        <v>27</v>
      </c>
      <c r="CO13" s="47">
        <v>17</v>
      </c>
      <c r="CP13" s="47">
        <v>3</v>
      </c>
      <c r="CQ13" s="47">
        <v>1</v>
      </c>
      <c r="CR13" s="47">
        <v>1</v>
      </c>
      <c r="CS13" s="47">
        <v>394</v>
      </c>
      <c r="CT13" s="47">
        <v>323</v>
      </c>
      <c r="CU13" s="47">
        <v>436</v>
      </c>
      <c r="CV13" s="47">
        <v>435</v>
      </c>
      <c r="CW13" s="47">
        <v>439</v>
      </c>
      <c r="CX13" s="47">
        <v>490</v>
      </c>
      <c r="CY13" s="47">
        <v>353</v>
      </c>
      <c r="CZ13" s="47">
        <v>318</v>
      </c>
      <c r="DA13" s="47">
        <v>292</v>
      </c>
      <c r="DB13" s="69">
        <f t="shared" si="10"/>
        <v>2.5380710659898473</v>
      </c>
      <c r="DC13" s="69">
        <f t="shared" si="3"/>
        <v>12.383900928792571</v>
      </c>
      <c r="DD13" s="69">
        <f t="shared" si="3"/>
        <v>75.688073394495419</v>
      </c>
      <c r="DE13" s="69">
        <f t="shared" si="3"/>
        <v>96.551724137931032</v>
      </c>
      <c r="DF13" s="69">
        <f t="shared" si="3"/>
        <v>61.503416856492031</v>
      </c>
      <c r="DG13" s="69">
        <f t="shared" si="3"/>
        <v>34.693877551020407</v>
      </c>
      <c r="DH13" s="69">
        <f t="shared" si="3"/>
        <v>8.4985835694051008</v>
      </c>
      <c r="DI13" s="69">
        <f t="shared" si="3"/>
        <v>3.1446540880503147</v>
      </c>
      <c r="DJ13" s="69">
        <f t="shared" si="3"/>
        <v>3.4246575342465753</v>
      </c>
      <c r="DK13" s="308">
        <f t="shared" si="11"/>
        <v>1.4921347956321167</v>
      </c>
    </row>
    <row r="14" spans="2:124" ht="22.5">
      <c r="B14" s="72">
        <v>10</v>
      </c>
      <c r="C14" s="194" t="s">
        <v>282</v>
      </c>
      <c r="D14" s="44"/>
      <c r="E14" s="44"/>
      <c r="F14" s="44"/>
      <c r="G14" s="44"/>
      <c r="H14" s="44"/>
      <c r="I14" s="44"/>
      <c r="J14" s="44"/>
      <c r="K14" s="44"/>
      <c r="L14" s="44"/>
      <c r="M14" s="44"/>
      <c r="N14" s="44"/>
      <c r="O14" s="44"/>
      <c r="P14" s="44"/>
      <c r="Q14" s="44"/>
      <c r="R14" s="44"/>
      <c r="S14" s="44"/>
      <c r="T14" s="44"/>
      <c r="U14" s="44"/>
      <c r="V14" s="44" t="e">
        <f t="shared" si="4"/>
        <v>#DIV/0!</v>
      </c>
      <c r="W14" s="44" t="e">
        <f t="shared" si="0"/>
        <v>#DIV/0!</v>
      </c>
      <c r="X14" s="44" t="e">
        <f t="shared" si="0"/>
        <v>#DIV/0!</v>
      </c>
      <c r="Y14" s="44" t="e">
        <f t="shared" si="0"/>
        <v>#DIV/0!</v>
      </c>
      <c r="Z14" s="44" t="e">
        <f t="shared" si="0"/>
        <v>#DIV/0!</v>
      </c>
      <c r="AA14" s="44" t="e">
        <f t="shared" si="0"/>
        <v>#DIV/0!</v>
      </c>
      <c r="AB14" s="44" t="e">
        <f t="shared" si="0"/>
        <v>#DIV/0!</v>
      </c>
      <c r="AC14" s="44" t="e">
        <f t="shared" si="0"/>
        <v>#DIV/0!</v>
      </c>
      <c r="AD14" s="44" t="e">
        <f t="shared" si="0"/>
        <v>#DIV/0!</v>
      </c>
      <c r="AE14" s="44" t="e">
        <f t="shared" si="5"/>
        <v>#DIV/0!</v>
      </c>
      <c r="AF14" s="45"/>
      <c r="AG14" s="45">
        <v>19</v>
      </c>
      <c r="AH14" s="45">
        <v>110</v>
      </c>
      <c r="AI14" s="45">
        <v>152</v>
      </c>
      <c r="AJ14" s="45">
        <v>101</v>
      </c>
      <c r="AK14" s="45">
        <v>47</v>
      </c>
      <c r="AL14" s="45">
        <v>19</v>
      </c>
      <c r="AM14" s="45">
        <v>2</v>
      </c>
      <c r="AN14" s="45"/>
      <c r="AO14" s="45">
        <v>1201</v>
      </c>
      <c r="AP14" s="45">
        <v>1138</v>
      </c>
      <c r="AQ14" s="45">
        <v>1285</v>
      </c>
      <c r="AR14" s="45">
        <v>1484</v>
      </c>
      <c r="AS14" s="45">
        <v>1462</v>
      </c>
      <c r="AT14" s="45">
        <v>1226</v>
      </c>
      <c r="AU14" s="45">
        <v>1015</v>
      </c>
      <c r="AV14" s="45">
        <v>859</v>
      </c>
      <c r="AW14" s="45">
        <v>721</v>
      </c>
      <c r="AX14" s="45">
        <f t="shared" si="6"/>
        <v>0</v>
      </c>
      <c r="AY14" s="45">
        <f t="shared" si="1"/>
        <v>16.695957820738137</v>
      </c>
      <c r="AZ14" s="45">
        <f t="shared" si="1"/>
        <v>85.60311284046692</v>
      </c>
      <c r="BA14" s="45">
        <f t="shared" si="12"/>
        <v>102.42587601078166</v>
      </c>
      <c r="BB14" s="45">
        <f t="shared" si="12"/>
        <v>69.083447332421343</v>
      </c>
      <c r="BC14" s="45">
        <f t="shared" si="12"/>
        <v>38.336052202283852</v>
      </c>
      <c r="BD14" s="45">
        <f t="shared" si="1"/>
        <v>18.7192118226601</v>
      </c>
      <c r="BE14" s="45">
        <f t="shared" si="1"/>
        <v>2.3282887077997669</v>
      </c>
      <c r="BF14" s="45">
        <f t="shared" si="1"/>
        <v>0</v>
      </c>
      <c r="BG14" s="311">
        <f t="shared" si="7"/>
        <v>1.665959733685759</v>
      </c>
      <c r="BH14" s="46"/>
      <c r="BI14" s="46">
        <v>23</v>
      </c>
      <c r="BJ14" s="46">
        <v>102</v>
      </c>
      <c r="BK14" s="46">
        <v>131</v>
      </c>
      <c r="BL14" s="46">
        <v>110</v>
      </c>
      <c r="BM14" s="46">
        <v>46</v>
      </c>
      <c r="BN14" s="46">
        <v>14</v>
      </c>
      <c r="BO14" s="46">
        <v>2</v>
      </c>
      <c r="BP14" s="46"/>
      <c r="BQ14" s="46">
        <v>1259</v>
      </c>
      <c r="BR14" s="46">
        <v>1111</v>
      </c>
      <c r="BS14" s="46">
        <v>1195</v>
      </c>
      <c r="BT14" s="46">
        <v>1484</v>
      </c>
      <c r="BU14" s="46">
        <v>1483</v>
      </c>
      <c r="BV14" s="46">
        <v>1249</v>
      </c>
      <c r="BW14" s="46">
        <v>1102</v>
      </c>
      <c r="BX14" s="46">
        <v>872</v>
      </c>
      <c r="BY14" s="46">
        <v>764</v>
      </c>
      <c r="BZ14" s="46">
        <f t="shared" si="8"/>
        <v>0</v>
      </c>
      <c r="CA14" s="46">
        <f t="shared" si="2"/>
        <v>20.702070207020704</v>
      </c>
      <c r="CB14" s="46">
        <f t="shared" si="2"/>
        <v>85.355648535564853</v>
      </c>
      <c r="CC14" s="46">
        <f t="shared" si="2"/>
        <v>88.274932614555254</v>
      </c>
      <c r="CD14" s="46">
        <f t="shared" si="2"/>
        <v>74.173971679028995</v>
      </c>
      <c r="CE14" s="46">
        <f t="shared" si="2"/>
        <v>36.829463570856689</v>
      </c>
      <c r="CF14" s="46">
        <f t="shared" si="2"/>
        <v>12.704174228675136</v>
      </c>
      <c r="CG14" s="46">
        <f t="shared" si="2"/>
        <v>2.2935779816513762</v>
      </c>
      <c r="CH14" s="46">
        <f t="shared" si="2"/>
        <v>0</v>
      </c>
      <c r="CI14" s="309">
        <f t="shared" si="9"/>
        <v>1.6016691940867647</v>
      </c>
      <c r="CJ14" s="47"/>
      <c r="CK14" s="47">
        <v>16</v>
      </c>
      <c r="CL14" s="47">
        <v>89</v>
      </c>
      <c r="CM14" s="47">
        <v>97</v>
      </c>
      <c r="CN14" s="47">
        <v>76</v>
      </c>
      <c r="CO14" s="47">
        <v>43</v>
      </c>
      <c r="CP14" s="47">
        <v>8</v>
      </c>
      <c r="CQ14" s="47">
        <v>1</v>
      </c>
      <c r="CR14" s="47"/>
      <c r="CS14" s="47">
        <v>1303</v>
      </c>
      <c r="CT14" s="47">
        <v>1050</v>
      </c>
      <c r="CU14" s="47">
        <v>1263</v>
      </c>
      <c r="CV14" s="47">
        <v>1428</v>
      </c>
      <c r="CW14" s="47">
        <v>1443</v>
      </c>
      <c r="CX14" s="47">
        <v>1310</v>
      </c>
      <c r="CY14" s="47">
        <v>1136</v>
      </c>
      <c r="CZ14" s="47">
        <v>928</v>
      </c>
      <c r="DA14" s="47">
        <v>756</v>
      </c>
      <c r="DB14" s="69">
        <f t="shared" si="10"/>
        <v>0</v>
      </c>
      <c r="DC14" s="69">
        <f t="shared" si="3"/>
        <v>15.238095238095237</v>
      </c>
      <c r="DD14" s="69">
        <f t="shared" si="3"/>
        <v>70.467141726049093</v>
      </c>
      <c r="DE14" s="69">
        <f t="shared" si="3"/>
        <v>67.927170868347332</v>
      </c>
      <c r="DF14" s="69">
        <f t="shared" si="3"/>
        <v>52.668052668052667</v>
      </c>
      <c r="DG14" s="69">
        <f t="shared" si="3"/>
        <v>32.824427480916036</v>
      </c>
      <c r="DH14" s="69">
        <f t="shared" si="3"/>
        <v>7.042253521126761</v>
      </c>
      <c r="DI14" s="69">
        <f t="shared" si="3"/>
        <v>1.0775862068965516</v>
      </c>
      <c r="DJ14" s="69">
        <f t="shared" si="3"/>
        <v>0</v>
      </c>
      <c r="DK14" s="308">
        <f t="shared" si="11"/>
        <v>1.2362236385474181</v>
      </c>
    </row>
    <row r="15" spans="2:124" ht="22.5">
      <c r="B15" s="72">
        <v>11</v>
      </c>
      <c r="C15" s="194" t="s">
        <v>283</v>
      </c>
      <c r="D15" s="44"/>
      <c r="E15" s="44"/>
      <c r="F15" s="44"/>
      <c r="G15" s="44"/>
      <c r="H15" s="44"/>
      <c r="I15" s="44"/>
      <c r="J15" s="44"/>
      <c r="K15" s="44"/>
      <c r="L15" s="44"/>
      <c r="M15" s="44"/>
      <c r="N15" s="44"/>
      <c r="O15" s="44"/>
      <c r="P15" s="44"/>
      <c r="Q15" s="44"/>
      <c r="R15" s="44"/>
      <c r="S15" s="44"/>
      <c r="T15" s="44"/>
      <c r="U15" s="44"/>
      <c r="V15" s="44" t="e">
        <f t="shared" si="4"/>
        <v>#DIV/0!</v>
      </c>
      <c r="W15" s="44" t="e">
        <f t="shared" si="0"/>
        <v>#DIV/0!</v>
      </c>
      <c r="X15" s="44" t="e">
        <f t="shared" si="0"/>
        <v>#DIV/0!</v>
      </c>
      <c r="Y15" s="44" t="e">
        <f t="shared" si="0"/>
        <v>#DIV/0!</v>
      </c>
      <c r="Z15" s="44" t="e">
        <f t="shared" si="0"/>
        <v>#DIV/0!</v>
      </c>
      <c r="AA15" s="44" t="e">
        <f t="shared" si="0"/>
        <v>#DIV/0!</v>
      </c>
      <c r="AB15" s="44" t="e">
        <f t="shared" si="0"/>
        <v>#DIV/0!</v>
      </c>
      <c r="AC15" s="44" t="e">
        <f t="shared" si="0"/>
        <v>#DIV/0!</v>
      </c>
      <c r="AD15" s="44" t="e">
        <f t="shared" si="0"/>
        <v>#DIV/0!</v>
      </c>
      <c r="AE15" s="44" t="e">
        <f t="shared" si="5"/>
        <v>#DIV/0!</v>
      </c>
      <c r="AF15" s="45"/>
      <c r="AG15" s="45">
        <v>9</v>
      </c>
      <c r="AH15" s="45">
        <v>112</v>
      </c>
      <c r="AI15" s="45">
        <v>223</v>
      </c>
      <c r="AJ15" s="45">
        <v>294</v>
      </c>
      <c r="AK15" s="45">
        <v>164</v>
      </c>
      <c r="AL15" s="45">
        <v>45</v>
      </c>
      <c r="AM15" s="45">
        <v>1</v>
      </c>
      <c r="AN15" s="45"/>
      <c r="AO15" s="45">
        <v>2167</v>
      </c>
      <c r="AP15" s="45">
        <v>1619</v>
      </c>
      <c r="AQ15" s="45">
        <v>1626</v>
      </c>
      <c r="AR15" s="45">
        <v>2387</v>
      </c>
      <c r="AS15" s="45">
        <v>3665</v>
      </c>
      <c r="AT15" s="45">
        <v>3658</v>
      </c>
      <c r="AU15" s="45">
        <v>2310</v>
      </c>
      <c r="AV15" s="45">
        <v>1508</v>
      </c>
      <c r="AW15" s="45">
        <v>1147</v>
      </c>
      <c r="AX15" s="45">
        <f t="shared" si="6"/>
        <v>0</v>
      </c>
      <c r="AY15" s="45">
        <f t="shared" si="1"/>
        <v>5.5589870290302654</v>
      </c>
      <c r="AZ15" s="45">
        <f t="shared" si="1"/>
        <v>68.88068880688806</v>
      </c>
      <c r="BA15" s="45">
        <f t="shared" si="12"/>
        <v>93.42270632593214</v>
      </c>
      <c r="BB15" s="45">
        <f t="shared" si="12"/>
        <v>80.218281036834924</v>
      </c>
      <c r="BC15" s="45">
        <f t="shared" si="12"/>
        <v>44.8332422088573</v>
      </c>
      <c r="BD15" s="45">
        <f t="shared" si="1"/>
        <v>19.480519480519479</v>
      </c>
      <c r="BE15" s="45">
        <f t="shared" si="1"/>
        <v>0.66312997347480107</v>
      </c>
      <c r="BF15" s="45">
        <f t="shared" si="1"/>
        <v>0</v>
      </c>
      <c r="BG15" s="311">
        <f t="shared" si="7"/>
        <v>1.565287774307685</v>
      </c>
      <c r="BH15" s="46"/>
      <c r="BI15" s="46">
        <v>8</v>
      </c>
      <c r="BJ15" s="46">
        <v>90</v>
      </c>
      <c r="BK15" s="46">
        <v>221</v>
      </c>
      <c r="BL15" s="46">
        <v>238</v>
      </c>
      <c r="BM15" s="46">
        <v>165</v>
      </c>
      <c r="BN15" s="46">
        <v>41</v>
      </c>
      <c r="BO15" s="46">
        <v>5</v>
      </c>
      <c r="BP15" s="46"/>
      <c r="BQ15" s="46">
        <v>2267</v>
      </c>
      <c r="BR15" s="241">
        <v>1774</v>
      </c>
      <c r="BS15" s="46">
        <v>1529</v>
      </c>
      <c r="BT15" s="46">
        <v>2150</v>
      </c>
      <c r="BU15" s="46">
        <v>3424</v>
      </c>
      <c r="BV15" s="46">
        <v>3781</v>
      </c>
      <c r="BW15" s="46">
        <v>2634</v>
      </c>
      <c r="BX15" s="46">
        <v>1619</v>
      </c>
      <c r="BY15" s="46">
        <v>1192</v>
      </c>
      <c r="BZ15" s="46">
        <f t="shared" si="8"/>
        <v>0</v>
      </c>
      <c r="CA15" s="46">
        <f t="shared" ref="CA15:CF15" si="14">BI15/BS15*1000</f>
        <v>5.2321778940483981</v>
      </c>
      <c r="CB15" s="46">
        <f t="shared" si="14"/>
        <v>41.860465116279066</v>
      </c>
      <c r="CC15" s="46">
        <f t="shared" si="14"/>
        <v>64.544392523364479</v>
      </c>
      <c r="CD15" s="46">
        <f t="shared" si="14"/>
        <v>62.946310499867764</v>
      </c>
      <c r="CE15" s="46">
        <f t="shared" si="14"/>
        <v>62.642369020501143</v>
      </c>
      <c r="CF15" s="46">
        <f t="shared" si="14"/>
        <v>25.324274243360101</v>
      </c>
      <c r="CG15" s="46">
        <f>BO15/BX15*1000</f>
        <v>3.0883261272390365</v>
      </c>
      <c r="CH15" s="46">
        <f>BP15/BY15*1000</f>
        <v>0</v>
      </c>
      <c r="CI15" s="309">
        <f>(SUM(BZ15:CH15)*5)/1000</f>
        <v>1.3281915771232999</v>
      </c>
      <c r="CJ15" s="47"/>
      <c r="CK15" s="47">
        <v>12</v>
      </c>
      <c r="CL15" s="47">
        <v>100</v>
      </c>
      <c r="CM15" s="47">
        <v>159</v>
      </c>
      <c r="CN15" s="47">
        <v>184</v>
      </c>
      <c r="CO15" s="47">
        <v>130</v>
      </c>
      <c r="CP15" s="47">
        <v>37</v>
      </c>
      <c r="CQ15" s="47">
        <v>3</v>
      </c>
      <c r="CR15" s="47"/>
      <c r="CS15" s="47">
        <v>2385</v>
      </c>
      <c r="CT15" s="47">
        <v>1938</v>
      </c>
      <c r="CU15" s="47">
        <v>1495</v>
      </c>
      <c r="CV15" s="47">
        <v>1972</v>
      </c>
      <c r="CW15" s="47">
        <v>3110</v>
      </c>
      <c r="CX15" s="47">
        <v>3898</v>
      </c>
      <c r="CY15" s="47">
        <v>2915</v>
      </c>
      <c r="CZ15" s="47">
        <v>1743</v>
      </c>
      <c r="DA15" s="47">
        <v>1256</v>
      </c>
      <c r="DB15" s="69">
        <f t="shared" si="10"/>
        <v>0</v>
      </c>
      <c r="DC15" s="69">
        <f t="shared" si="3"/>
        <v>6.1919504643962853</v>
      </c>
      <c r="DD15" s="69">
        <f t="shared" si="3"/>
        <v>66.889632107023402</v>
      </c>
      <c r="DE15" s="69">
        <f t="shared" si="3"/>
        <v>80.628803245436103</v>
      </c>
      <c r="DF15" s="69">
        <f t="shared" si="3"/>
        <v>59.163987138263664</v>
      </c>
      <c r="DG15" s="69">
        <f t="shared" si="3"/>
        <v>33.350436121087732</v>
      </c>
      <c r="DH15" s="69">
        <f t="shared" si="3"/>
        <v>12.692967409948542</v>
      </c>
      <c r="DI15" s="69">
        <f t="shared" si="3"/>
        <v>1.7211703958691911</v>
      </c>
      <c r="DJ15" s="69">
        <f t="shared" si="3"/>
        <v>0</v>
      </c>
      <c r="DK15" s="308">
        <f t="shared" si="11"/>
        <v>1.3031947344101245</v>
      </c>
    </row>
    <row r="16" spans="2:124" ht="22.5">
      <c r="B16" s="72">
        <v>12</v>
      </c>
      <c r="C16" s="194" t="s">
        <v>284</v>
      </c>
      <c r="D16" s="44"/>
      <c r="E16" s="44"/>
      <c r="F16" s="44"/>
      <c r="G16" s="44"/>
      <c r="H16" s="44"/>
      <c r="I16" s="44"/>
      <c r="J16" s="44"/>
      <c r="K16" s="44"/>
      <c r="L16" s="44"/>
      <c r="M16" s="44"/>
      <c r="N16" s="44"/>
      <c r="O16" s="44"/>
      <c r="P16" s="44"/>
      <c r="Q16" s="44"/>
      <c r="R16" s="44"/>
      <c r="S16" s="44"/>
      <c r="T16" s="44"/>
      <c r="U16" s="44"/>
      <c r="V16" s="44" t="e">
        <f t="shared" si="4"/>
        <v>#DIV/0!</v>
      </c>
      <c r="W16" s="44" t="e">
        <f t="shared" si="0"/>
        <v>#DIV/0!</v>
      </c>
      <c r="X16" s="44" t="e">
        <f t="shared" si="0"/>
        <v>#DIV/0!</v>
      </c>
      <c r="Y16" s="44" t="e">
        <f t="shared" si="0"/>
        <v>#DIV/0!</v>
      </c>
      <c r="Z16" s="44" t="e">
        <f t="shared" si="0"/>
        <v>#DIV/0!</v>
      </c>
      <c r="AA16" s="44" t="e">
        <f t="shared" si="0"/>
        <v>#DIV/0!</v>
      </c>
      <c r="AB16" s="44" t="e">
        <f t="shared" si="0"/>
        <v>#DIV/0!</v>
      </c>
      <c r="AC16" s="44" t="e">
        <f t="shared" si="0"/>
        <v>#DIV/0!</v>
      </c>
      <c r="AD16" s="44" t="e">
        <f t="shared" si="0"/>
        <v>#DIV/0!</v>
      </c>
      <c r="AE16" s="44" t="e">
        <f t="shared" si="5"/>
        <v>#DIV/0!</v>
      </c>
      <c r="AF16" s="45"/>
      <c r="AG16" s="45">
        <v>10</v>
      </c>
      <c r="AH16" s="45">
        <v>176</v>
      </c>
      <c r="AI16" s="45">
        <v>326</v>
      </c>
      <c r="AJ16" s="45">
        <v>328</v>
      </c>
      <c r="AK16" s="45">
        <v>214</v>
      </c>
      <c r="AL16" s="45">
        <v>58</v>
      </c>
      <c r="AM16" s="45">
        <v>5</v>
      </c>
      <c r="AN16" s="45"/>
      <c r="AO16" s="45">
        <v>2482</v>
      </c>
      <c r="AP16" s="45">
        <v>1831</v>
      </c>
      <c r="AQ16" s="45">
        <v>1928</v>
      </c>
      <c r="AR16" s="45">
        <v>2978</v>
      </c>
      <c r="AS16" s="45">
        <v>4184</v>
      </c>
      <c r="AT16" s="45">
        <v>3653</v>
      </c>
      <c r="AU16" s="45">
        <v>2354</v>
      </c>
      <c r="AV16" s="45">
        <v>1510</v>
      </c>
      <c r="AW16" s="45">
        <v>1005</v>
      </c>
      <c r="AX16" s="45">
        <f t="shared" si="6"/>
        <v>0</v>
      </c>
      <c r="AY16" s="45">
        <f t="shared" si="1"/>
        <v>5.4614964500273073</v>
      </c>
      <c r="AZ16" s="45">
        <f t="shared" si="1"/>
        <v>91.286307053941897</v>
      </c>
      <c r="BA16" s="45">
        <f t="shared" si="12"/>
        <v>109.46944257891201</v>
      </c>
      <c r="BB16" s="45">
        <f t="shared" si="12"/>
        <v>78.393881453154876</v>
      </c>
      <c r="BC16" s="45">
        <f t="shared" si="12"/>
        <v>58.581987407610185</v>
      </c>
      <c r="BD16" s="45">
        <f t="shared" si="1"/>
        <v>24.638912489379777</v>
      </c>
      <c r="BE16" s="45">
        <f t="shared" si="1"/>
        <v>3.3112582781456954</v>
      </c>
      <c r="BF16" s="45">
        <f t="shared" si="1"/>
        <v>0</v>
      </c>
      <c r="BG16" s="311">
        <f t="shared" si="7"/>
        <v>1.8557164285558587</v>
      </c>
      <c r="BH16" s="46"/>
      <c r="BI16" s="46">
        <v>12</v>
      </c>
      <c r="BJ16" s="46">
        <v>110</v>
      </c>
      <c r="BK16" s="46">
        <v>276</v>
      </c>
      <c r="BL16" s="46">
        <v>312</v>
      </c>
      <c r="BM16" s="46">
        <v>191</v>
      </c>
      <c r="BN16" s="46">
        <v>46</v>
      </c>
      <c r="BO16" s="46">
        <v>6</v>
      </c>
      <c r="BP16" s="46">
        <v>1</v>
      </c>
      <c r="BQ16" s="46">
        <v>2483</v>
      </c>
      <c r="BR16" s="46">
        <v>2079</v>
      </c>
      <c r="BS16" s="46">
        <v>1786</v>
      </c>
      <c r="BT16" s="46">
        <v>2689</v>
      </c>
      <c r="BU16" s="46">
        <v>3982</v>
      </c>
      <c r="BV16" s="46">
        <v>3912</v>
      </c>
      <c r="BW16" s="46">
        <v>2640</v>
      </c>
      <c r="BX16" s="46">
        <v>1659</v>
      </c>
      <c r="BY16" s="46">
        <v>1080</v>
      </c>
      <c r="BZ16" s="46">
        <f t="shared" si="8"/>
        <v>0</v>
      </c>
      <c r="CA16" s="46">
        <f t="shared" si="2"/>
        <v>5.7720057720057723</v>
      </c>
      <c r="CB16" s="46">
        <f t="shared" si="2"/>
        <v>61.590145576707727</v>
      </c>
      <c r="CC16" s="46">
        <f t="shared" si="2"/>
        <v>102.64038676087765</v>
      </c>
      <c r="CD16" s="46">
        <f t="shared" si="2"/>
        <v>78.352586639879462</v>
      </c>
      <c r="CE16" s="46">
        <f t="shared" si="2"/>
        <v>48.824130879345603</v>
      </c>
      <c r="CF16" s="46">
        <f t="shared" si="2"/>
        <v>17.424242424242426</v>
      </c>
      <c r="CG16" s="46">
        <f t="shared" si="2"/>
        <v>3.6166365280289328</v>
      </c>
      <c r="CH16" s="46">
        <f t="shared" si="2"/>
        <v>0.92592592592592593</v>
      </c>
      <c r="CI16" s="309">
        <f t="shared" si="9"/>
        <v>1.5957303025350678</v>
      </c>
      <c r="CJ16" s="47"/>
      <c r="CK16" s="47">
        <v>11</v>
      </c>
      <c r="CL16" s="47">
        <v>117</v>
      </c>
      <c r="CM16" s="47">
        <v>241</v>
      </c>
      <c r="CN16" s="47">
        <v>258</v>
      </c>
      <c r="CO16" s="47">
        <v>133</v>
      </c>
      <c r="CP16" s="47">
        <v>32</v>
      </c>
      <c r="CQ16" s="47">
        <v>1</v>
      </c>
      <c r="CR16" s="47">
        <v>1</v>
      </c>
      <c r="CS16" s="47">
        <v>2576</v>
      </c>
      <c r="CT16" s="47">
        <v>2286</v>
      </c>
      <c r="CU16" s="47">
        <v>1676</v>
      </c>
      <c r="CV16" s="47">
        <v>2483</v>
      </c>
      <c r="CW16" s="47">
        <v>3719</v>
      </c>
      <c r="CX16" s="47">
        <v>4080</v>
      </c>
      <c r="CY16" s="47">
        <v>2919</v>
      </c>
      <c r="CZ16" s="47">
        <v>1792</v>
      </c>
      <c r="DA16" s="47">
        <v>1187</v>
      </c>
      <c r="DB16" s="69">
        <f t="shared" si="10"/>
        <v>0</v>
      </c>
      <c r="DC16" s="69">
        <f t="shared" si="3"/>
        <v>4.8118985126859135</v>
      </c>
      <c r="DD16" s="69">
        <f t="shared" si="3"/>
        <v>69.809069212410506</v>
      </c>
      <c r="DE16" s="69">
        <f t="shared" si="3"/>
        <v>97.060008054772453</v>
      </c>
      <c r="DF16" s="69">
        <f t="shared" si="3"/>
        <v>69.373487496638887</v>
      </c>
      <c r="DG16" s="69">
        <f t="shared" si="3"/>
        <v>32.598039215686278</v>
      </c>
      <c r="DH16" s="69">
        <f t="shared" si="3"/>
        <v>10.962658444672833</v>
      </c>
      <c r="DI16" s="69">
        <f t="shared" si="3"/>
        <v>0.5580357142857143</v>
      </c>
      <c r="DJ16" s="69">
        <f t="shared" si="3"/>
        <v>0.84245998315080028</v>
      </c>
      <c r="DK16" s="308">
        <f t="shared" si="11"/>
        <v>1.4300782831715171</v>
      </c>
    </row>
    <row r="17" spans="1:126" ht="22.5">
      <c r="B17" s="72">
        <v>13</v>
      </c>
      <c r="C17" s="194" t="s">
        <v>285</v>
      </c>
      <c r="D17" s="44"/>
      <c r="E17" s="44"/>
      <c r="F17" s="44"/>
      <c r="G17" s="44"/>
      <c r="H17" s="44"/>
      <c r="I17" s="44"/>
      <c r="J17" s="44"/>
      <c r="K17" s="44"/>
      <c r="L17" s="44"/>
      <c r="M17" s="44"/>
      <c r="N17" s="44"/>
      <c r="O17" s="44"/>
      <c r="P17" s="44"/>
      <c r="Q17" s="44"/>
      <c r="R17" s="44"/>
      <c r="S17" s="44"/>
      <c r="T17" s="44"/>
      <c r="U17" s="44"/>
      <c r="V17" s="44" t="e">
        <f t="shared" si="4"/>
        <v>#DIV/0!</v>
      </c>
      <c r="W17" s="44" t="e">
        <f t="shared" si="0"/>
        <v>#DIV/0!</v>
      </c>
      <c r="X17" s="44" t="e">
        <f t="shared" si="0"/>
        <v>#DIV/0!</v>
      </c>
      <c r="Y17" s="44" t="e">
        <f t="shared" si="0"/>
        <v>#DIV/0!</v>
      </c>
      <c r="Z17" s="44" t="e">
        <f t="shared" si="0"/>
        <v>#DIV/0!</v>
      </c>
      <c r="AA17" s="44" t="e">
        <f t="shared" si="0"/>
        <v>#DIV/0!</v>
      </c>
      <c r="AB17" s="44" t="e">
        <f t="shared" si="0"/>
        <v>#DIV/0!</v>
      </c>
      <c r="AC17" s="44" t="e">
        <f t="shared" si="0"/>
        <v>#DIV/0!</v>
      </c>
      <c r="AD17" s="44" t="e">
        <f t="shared" si="0"/>
        <v>#DIV/0!</v>
      </c>
      <c r="AE17" s="44" t="e">
        <f t="shared" si="5"/>
        <v>#DIV/0!</v>
      </c>
      <c r="AF17" s="45"/>
      <c r="AG17" s="45">
        <v>12</v>
      </c>
      <c r="AH17" s="45">
        <v>48</v>
      </c>
      <c r="AI17" s="45">
        <v>71</v>
      </c>
      <c r="AJ17" s="45">
        <v>63</v>
      </c>
      <c r="AK17" s="45">
        <v>25</v>
      </c>
      <c r="AL17" s="45">
        <v>13</v>
      </c>
      <c r="AM17" s="45">
        <v>2</v>
      </c>
      <c r="AN17" s="45"/>
      <c r="AO17" s="45">
        <v>673</v>
      </c>
      <c r="AP17" s="45">
        <v>650</v>
      </c>
      <c r="AQ17" s="45">
        <v>665</v>
      </c>
      <c r="AR17" s="45">
        <v>771</v>
      </c>
      <c r="AS17" s="45">
        <v>766</v>
      </c>
      <c r="AT17" s="45">
        <v>688</v>
      </c>
      <c r="AU17" s="45">
        <v>458</v>
      </c>
      <c r="AV17" s="45">
        <v>386</v>
      </c>
      <c r="AW17" s="45">
        <v>344</v>
      </c>
      <c r="AX17" s="45">
        <f t="shared" si="6"/>
        <v>0</v>
      </c>
      <c r="AY17" s="45">
        <f t="shared" si="1"/>
        <v>18.461538461538463</v>
      </c>
      <c r="AZ17" s="45">
        <f t="shared" si="1"/>
        <v>72.180451127819552</v>
      </c>
      <c r="BA17" s="45">
        <f t="shared" si="12"/>
        <v>92.088197146562905</v>
      </c>
      <c r="BB17" s="45">
        <f t="shared" si="12"/>
        <v>82.245430809399465</v>
      </c>
      <c r="BC17" s="45">
        <f t="shared" si="12"/>
        <v>36.337209302325583</v>
      </c>
      <c r="BD17" s="45">
        <f t="shared" si="1"/>
        <v>28.384279475982535</v>
      </c>
      <c r="BE17" s="45">
        <f t="shared" si="1"/>
        <v>5.1813471502590671</v>
      </c>
      <c r="BF17" s="45">
        <f t="shared" si="1"/>
        <v>0</v>
      </c>
      <c r="BG17" s="311">
        <f t="shared" si="7"/>
        <v>1.6743922673694376</v>
      </c>
      <c r="BH17" s="46"/>
      <c r="BI17" s="46">
        <v>5</v>
      </c>
      <c r="BJ17" s="46">
        <v>51</v>
      </c>
      <c r="BK17" s="46">
        <v>69</v>
      </c>
      <c r="BL17" s="46">
        <v>65</v>
      </c>
      <c r="BM17" s="46">
        <v>32</v>
      </c>
      <c r="BN17" s="46">
        <v>11</v>
      </c>
      <c r="BO17" s="46">
        <v>1</v>
      </c>
      <c r="BP17" s="46"/>
      <c r="BQ17" s="46">
        <v>698</v>
      </c>
      <c r="BR17" s="46">
        <v>614</v>
      </c>
      <c r="BS17" s="46">
        <v>643</v>
      </c>
      <c r="BT17" s="46">
        <v>705</v>
      </c>
      <c r="BU17" s="46">
        <v>806</v>
      </c>
      <c r="BV17" s="46">
        <v>705</v>
      </c>
      <c r="BW17" s="46">
        <v>562</v>
      </c>
      <c r="BX17" s="46">
        <v>380</v>
      </c>
      <c r="BY17" s="46">
        <v>373</v>
      </c>
      <c r="BZ17" s="46">
        <f t="shared" si="8"/>
        <v>0</v>
      </c>
      <c r="CA17" s="46">
        <f t="shared" si="2"/>
        <v>8.1433224755700326</v>
      </c>
      <c r="CB17" s="46">
        <f t="shared" si="2"/>
        <v>79.315707620528769</v>
      </c>
      <c r="CC17" s="46">
        <f t="shared" si="2"/>
        <v>97.872340425531917</v>
      </c>
      <c r="CD17" s="46">
        <f t="shared" si="2"/>
        <v>80.645161290322577</v>
      </c>
      <c r="CE17" s="46">
        <f t="shared" si="2"/>
        <v>45.390070921985817</v>
      </c>
      <c r="CF17" s="46">
        <f t="shared" si="2"/>
        <v>19.572953736654803</v>
      </c>
      <c r="CG17" s="46">
        <f t="shared" si="2"/>
        <v>2.6315789473684208</v>
      </c>
      <c r="CH17" s="46">
        <f t="shared" si="2"/>
        <v>0</v>
      </c>
      <c r="CI17" s="309">
        <f t="shared" si="9"/>
        <v>1.6678556770898116</v>
      </c>
      <c r="CJ17" s="47">
        <v>1</v>
      </c>
      <c r="CK17" s="47">
        <v>7</v>
      </c>
      <c r="CL17" s="47">
        <v>42</v>
      </c>
      <c r="CM17" s="47">
        <v>51</v>
      </c>
      <c r="CN17" s="47">
        <v>45</v>
      </c>
      <c r="CO17" s="47">
        <v>29</v>
      </c>
      <c r="CP17" s="47">
        <v>12</v>
      </c>
      <c r="CQ17" s="47"/>
      <c r="CR17" s="47"/>
      <c r="CS17" s="47">
        <v>690</v>
      </c>
      <c r="CT17" s="47">
        <v>618</v>
      </c>
      <c r="CU17" s="47">
        <v>678</v>
      </c>
      <c r="CV17" s="47">
        <v>694</v>
      </c>
      <c r="CW17" s="47">
        <v>765</v>
      </c>
      <c r="CX17" s="47">
        <v>723</v>
      </c>
      <c r="CY17" s="47">
        <v>592</v>
      </c>
      <c r="CZ17" s="47">
        <v>400</v>
      </c>
      <c r="DA17" s="47">
        <v>391</v>
      </c>
      <c r="DB17" s="69">
        <f t="shared" si="10"/>
        <v>1.4492753623188406</v>
      </c>
      <c r="DC17" s="69">
        <f t="shared" si="3"/>
        <v>11.326860841423949</v>
      </c>
      <c r="DD17" s="69">
        <f t="shared" si="3"/>
        <v>61.946902654867259</v>
      </c>
      <c r="DE17" s="69">
        <f t="shared" si="3"/>
        <v>73.487031700288185</v>
      </c>
      <c r="DF17" s="69">
        <f t="shared" si="3"/>
        <v>58.823529411764703</v>
      </c>
      <c r="DG17" s="69">
        <f t="shared" si="3"/>
        <v>40.1106500691563</v>
      </c>
      <c r="DH17" s="69">
        <f t="shared" si="3"/>
        <v>20.27027027027027</v>
      </c>
      <c r="DI17" s="69">
        <f t="shared" si="3"/>
        <v>0</v>
      </c>
      <c r="DJ17" s="69">
        <f t="shared" si="3"/>
        <v>0</v>
      </c>
      <c r="DK17" s="308">
        <f t="shared" si="11"/>
        <v>1.3370726015504475</v>
      </c>
    </row>
    <row r="18" spans="1:126" ht="22.5">
      <c r="B18" s="72">
        <v>14</v>
      </c>
      <c r="C18" s="194" t="s">
        <v>286</v>
      </c>
      <c r="D18" s="44"/>
      <c r="E18" s="44"/>
      <c r="F18" s="44"/>
      <c r="G18" s="44"/>
      <c r="H18" s="44"/>
      <c r="I18" s="44"/>
      <c r="J18" s="44"/>
      <c r="K18" s="44"/>
      <c r="L18" s="44"/>
      <c r="M18" s="44"/>
      <c r="N18" s="44"/>
      <c r="O18" s="44"/>
      <c r="P18" s="44"/>
      <c r="Q18" s="44"/>
      <c r="R18" s="44"/>
      <c r="S18" s="44"/>
      <c r="T18" s="44"/>
      <c r="U18" s="44"/>
      <c r="V18" s="44" t="e">
        <f t="shared" si="4"/>
        <v>#DIV/0!</v>
      </c>
      <c r="W18" s="44" t="e">
        <f t="shared" si="0"/>
        <v>#DIV/0!</v>
      </c>
      <c r="X18" s="44" t="e">
        <f t="shared" si="0"/>
        <v>#DIV/0!</v>
      </c>
      <c r="Y18" s="44" t="e">
        <f t="shared" si="0"/>
        <v>#DIV/0!</v>
      </c>
      <c r="Z18" s="44" t="e">
        <f t="shared" si="0"/>
        <v>#DIV/0!</v>
      </c>
      <c r="AA18" s="44" t="e">
        <f t="shared" si="0"/>
        <v>#DIV/0!</v>
      </c>
      <c r="AB18" s="44" t="e">
        <f t="shared" si="0"/>
        <v>#DIV/0!</v>
      </c>
      <c r="AC18" s="44" t="e">
        <f t="shared" si="0"/>
        <v>#DIV/0!</v>
      </c>
      <c r="AD18" s="44" t="e">
        <f t="shared" si="0"/>
        <v>#DIV/0!</v>
      </c>
      <c r="AE18" s="44" t="e">
        <f t="shared" si="5"/>
        <v>#DIV/0!</v>
      </c>
      <c r="AF18" s="45"/>
      <c r="AG18" s="45">
        <v>9</v>
      </c>
      <c r="AH18" s="45">
        <v>37</v>
      </c>
      <c r="AI18" s="45">
        <v>66</v>
      </c>
      <c r="AJ18" s="45">
        <v>53</v>
      </c>
      <c r="AK18" s="45">
        <v>32</v>
      </c>
      <c r="AL18" s="45">
        <v>18</v>
      </c>
      <c r="AM18" s="45">
        <v>1</v>
      </c>
      <c r="AN18" s="45"/>
      <c r="AO18" s="45">
        <v>507</v>
      </c>
      <c r="AP18" s="45">
        <v>430</v>
      </c>
      <c r="AQ18" s="45">
        <v>453</v>
      </c>
      <c r="AR18" s="45">
        <v>605</v>
      </c>
      <c r="AS18" s="45">
        <v>821</v>
      </c>
      <c r="AT18" s="45">
        <v>749</v>
      </c>
      <c r="AU18" s="45">
        <v>480</v>
      </c>
      <c r="AV18" s="45">
        <v>363</v>
      </c>
      <c r="AW18" s="45">
        <v>262</v>
      </c>
      <c r="AX18" s="45">
        <f t="shared" si="6"/>
        <v>0</v>
      </c>
      <c r="AY18" s="45">
        <f t="shared" si="1"/>
        <v>20.930232558139533</v>
      </c>
      <c r="AZ18" s="45">
        <f t="shared" si="1"/>
        <v>81.677704194260485</v>
      </c>
      <c r="BA18" s="45">
        <f t="shared" si="12"/>
        <v>109.09090909090908</v>
      </c>
      <c r="BB18" s="45">
        <f t="shared" si="12"/>
        <v>64.555420219244823</v>
      </c>
      <c r="BC18" s="45">
        <f t="shared" si="12"/>
        <v>42.723631508678238</v>
      </c>
      <c r="BD18" s="45">
        <f t="shared" si="1"/>
        <v>37.5</v>
      </c>
      <c r="BE18" s="45">
        <f t="shared" si="1"/>
        <v>2.7548209366391188</v>
      </c>
      <c r="BF18" s="45">
        <f t="shared" si="1"/>
        <v>0</v>
      </c>
      <c r="BG18" s="311">
        <f t="shared" si="7"/>
        <v>1.7961635925393566</v>
      </c>
      <c r="BH18" s="46">
        <v>1</v>
      </c>
      <c r="BI18" s="46">
        <v>6</v>
      </c>
      <c r="BJ18" s="46">
        <v>36</v>
      </c>
      <c r="BK18" s="46">
        <v>63</v>
      </c>
      <c r="BL18" s="46">
        <v>59</v>
      </c>
      <c r="BM18" s="46">
        <v>42</v>
      </c>
      <c r="BN18" s="46">
        <v>7</v>
      </c>
      <c r="BO18" s="46">
        <v>1</v>
      </c>
      <c r="BP18" s="46"/>
      <c r="BQ18" s="46">
        <v>535</v>
      </c>
      <c r="BR18" s="46">
        <v>452</v>
      </c>
      <c r="BS18" s="46">
        <v>400</v>
      </c>
      <c r="BT18" s="46">
        <v>550</v>
      </c>
      <c r="BU18" s="46">
        <v>829</v>
      </c>
      <c r="BV18" s="46">
        <v>793</v>
      </c>
      <c r="BW18" s="46">
        <v>531</v>
      </c>
      <c r="BX18" s="46">
        <v>371</v>
      </c>
      <c r="BY18" s="46">
        <v>278</v>
      </c>
      <c r="BZ18" s="46">
        <f t="shared" si="8"/>
        <v>1.8691588785046729</v>
      </c>
      <c r="CA18" s="46">
        <f t="shared" si="2"/>
        <v>13.274336283185841</v>
      </c>
      <c r="CB18" s="46">
        <f t="shared" si="2"/>
        <v>90</v>
      </c>
      <c r="CC18" s="46">
        <f t="shared" si="2"/>
        <v>114.54545454545455</v>
      </c>
      <c r="CD18" s="46">
        <f t="shared" si="2"/>
        <v>71.17008443908324</v>
      </c>
      <c r="CE18" s="46">
        <f t="shared" si="2"/>
        <v>52.963430012610345</v>
      </c>
      <c r="CF18" s="46">
        <f t="shared" si="2"/>
        <v>13.182674199623353</v>
      </c>
      <c r="CG18" s="46">
        <f t="shared" si="2"/>
        <v>2.6954177897574128</v>
      </c>
      <c r="CH18" s="46">
        <f t="shared" si="2"/>
        <v>0</v>
      </c>
      <c r="CI18" s="309">
        <f t="shared" si="9"/>
        <v>1.7985027807410969</v>
      </c>
      <c r="CJ18" s="47"/>
      <c r="CK18" s="47">
        <v>5</v>
      </c>
      <c r="CL18" s="47">
        <v>34</v>
      </c>
      <c r="CM18" s="47">
        <v>50</v>
      </c>
      <c r="CN18" s="47">
        <v>59</v>
      </c>
      <c r="CO18" s="47">
        <v>22</v>
      </c>
      <c r="CP18" s="47">
        <v>7</v>
      </c>
      <c r="CQ18" s="47">
        <v>1</v>
      </c>
      <c r="CR18" s="47"/>
      <c r="CS18" s="47">
        <v>574</v>
      </c>
      <c r="CT18" s="47">
        <v>477</v>
      </c>
      <c r="CU18" s="47">
        <v>402</v>
      </c>
      <c r="CV18" s="47">
        <v>524</v>
      </c>
      <c r="CW18" s="47">
        <v>754</v>
      </c>
      <c r="CX18" s="47">
        <v>820</v>
      </c>
      <c r="CY18" s="47">
        <v>589</v>
      </c>
      <c r="CZ18" s="47">
        <v>402</v>
      </c>
      <c r="DA18" s="47">
        <v>282</v>
      </c>
      <c r="DB18" s="69">
        <f t="shared" si="10"/>
        <v>0</v>
      </c>
      <c r="DC18" s="69">
        <f t="shared" si="3"/>
        <v>10.482180293501049</v>
      </c>
      <c r="DD18" s="69">
        <f t="shared" si="3"/>
        <v>84.577114427860707</v>
      </c>
      <c r="DE18" s="69">
        <f t="shared" si="3"/>
        <v>95.419847328244288</v>
      </c>
      <c r="DF18" s="69">
        <f t="shared" si="3"/>
        <v>78.249336870026525</v>
      </c>
      <c r="DG18" s="69">
        <f t="shared" si="3"/>
        <v>26.829268292682926</v>
      </c>
      <c r="DH18" s="69">
        <f t="shared" si="3"/>
        <v>11.884550084889643</v>
      </c>
      <c r="DI18" s="69">
        <f t="shared" si="3"/>
        <v>2.4875621890547261</v>
      </c>
      <c r="DJ18" s="69">
        <f t="shared" si="3"/>
        <v>0</v>
      </c>
      <c r="DK18" s="308">
        <f t="shared" si="11"/>
        <v>1.5496492974312992</v>
      </c>
    </row>
    <row r="19" spans="1:126" ht="22.5">
      <c r="B19" s="72">
        <v>15</v>
      </c>
      <c r="C19" s="194" t="s">
        <v>287</v>
      </c>
      <c r="D19" s="44"/>
      <c r="E19" s="44"/>
      <c r="F19" s="44"/>
      <c r="G19" s="44"/>
      <c r="H19" s="44"/>
      <c r="I19" s="44"/>
      <c r="J19" s="44"/>
      <c r="K19" s="44"/>
      <c r="L19" s="44"/>
      <c r="M19" s="44"/>
      <c r="N19" s="44"/>
      <c r="O19" s="44"/>
      <c r="P19" s="44"/>
      <c r="Q19" s="44"/>
      <c r="R19" s="44"/>
      <c r="S19" s="44"/>
      <c r="T19" s="44"/>
      <c r="U19" s="44"/>
      <c r="V19" s="44" t="e">
        <f t="shared" si="4"/>
        <v>#DIV/0!</v>
      </c>
      <c r="W19" s="44" t="e">
        <f t="shared" si="0"/>
        <v>#DIV/0!</v>
      </c>
      <c r="X19" s="44" t="e">
        <f t="shared" si="0"/>
        <v>#DIV/0!</v>
      </c>
      <c r="Y19" s="44" t="e">
        <f t="shared" si="0"/>
        <v>#DIV/0!</v>
      </c>
      <c r="Z19" s="44" t="e">
        <f t="shared" si="0"/>
        <v>#DIV/0!</v>
      </c>
      <c r="AA19" s="44" t="e">
        <f t="shared" si="0"/>
        <v>#DIV/0!</v>
      </c>
      <c r="AB19" s="44" t="e">
        <f t="shared" si="0"/>
        <v>#DIV/0!</v>
      </c>
      <c r="AC19" s="44" t="e">
        <f t="shared" si="0"/>
        <v>#DIV/0!</v>
      </c>
      <c r="AD19" s="44" t="e">
        <f t="shared" si="0"/>
        <v>#DIV/0!</v>
      </c>
      <c r="AE19" s="44" t="e">
        <f t="shared" si="5"/>
        <v>#DIV/0!</v>
      </c>
      <c r="AF19" s="45"/>
      <c r="AG19" s="45">
        <v>19</v>
      </c>
      <c r="AH19" s="45">
        <v>123</v>
      </c>
      <c r="AI19" s="45">
        <v>154</v>
      </c>
      <c r="AJ19" s="45">
        <v>153</v>
      </c>
      <c r="AK19" s="45">
        <v>86</v>
      </c>
      <c r="AL19" s="45">
        <v>15</v>
      </c>
      <c r="AM19" s="45">
        <v>1</v>
      </c>
      <c r="AN19" s="45"/>
      <c r="AO19" s="45">
        <v>1330</v>
      </c>
      <c r="AP19" s="45">
        <v>1132</v>
      </c>
      <c r="AQ19" s="45">
        <v>1271</v>
      </c>
      <c r="AR19" s="45">
        <v>1673</v>
      </c>
      <c r="AS19" s="45">
        <v>2047</v>
      </c>
      <c r="AT19" s="45">
        <v>1739</v>
      </c>
      <c r="AU19" s="45">
        <v>1238</v>
      </c>
      <c r="AV19" s="45">
        <v>928</v>
      </c>
      <c r="AW19" s="45">
        <v>723</v>
      </c>
      <c r="AX19" s="45">
        <f t="shared" si="6"/>
        <v>0</v>
      </c>
      <c r="AY19" s="45">
        <f t="shared" si="1"/>
        <v>16.78445229681979</v>
      </c>
      <c r="AZ19" s="45">
        <f t="shared" si="1"/>
        <v>96.774193548387089</v>
      </c>
      <c r="BA19" s="45">
        <f t="shared" si="12"/>
        <v>92.05020920502092</v>
      </c>
      <c r="BB19" s="45">
        <f t="shared" si="12"/>
        <v>74.743527112848071</v>
      </c>
      <c r="BC19" s="45">
        <f t="shared" si="12"/>
        <v>49.453709028177109</v>
      </c>
      <c r="BD19" s="45">
        <f t="shared" si="1"/>
        <v>12.116316639741518</v>
      </c>
      <c r="BE19" s="45">
        <f t="shared" si="1"/>
        <v>1.0775862068965516</v>
      </c>
      <c r="BF19" s="45">
        <f t="shared" si="1"/>
        <v>0</v>
      </c>
      <c r="BG19" s="311">
        <f t="shared" si="7"/>
        <v>1.7149999701894556</v>
      </c>
      <c r="BH19" s="46"/>
      <c r="BI19" s="46">
        <v>22</v>
      </c>
      <c r="BJ19" s="46">
        <v>122</v>
      </c>
      <c r="BK19" s="46">
        <v>160</v>
      </c>
      <c r="BL19" s="46">
        <v>155</v>
      </c>
      <c r="BM19" s="46">
        <v>86</v>
      </c>
      <c r="BN19" s="46">
        <v>25</v>
      </c>
      <c r="BO19" s="46">
        <v>2</v>
      </c>
      <c r="BP19" s="46"/>
      <c r="BQ19" s="46">
        <v>1379</v>
      </c>
      <c r="BR19" s="46">
        <v>1193</v>
      </c>
      <c r="BS19" s="46">
        <v>1181</v>
      </c>
      <c r="BT19" s="46">
        <v>1562</v>
      </c>
      <c r="BU19" s="46">
        <v>2008</v>
      </c>
      <c r="BV19" s="46">
        <v>1868</v>
      </c>
      <c r="BW19" s="46">
        <v>1349</v>
      </c>
      <c r="BX19" s="46">
        <v>967</v>
      </c>
      <c r="BY19" s="46">
        <v>769</v>
      </c>
      <c r="BZ19" s="46">
        <f t="shared" si="8"/>
        <v>0</v>
      </c>
      <c r="CA19" s="46">
        <f t="shared" si="2"/>
        <v>18.440905280804692</v>
      </c>
      <c r="CB19" s="46">
        <f t="shared" si="2"/>
        <v>103.30228619813717</v>
      </c>
      <c r="CC19" s="46">
        <f t="shared" si="2"/>
        <v>102.43277848911652</v>
      </c>
      <c r="CD19" s="46">
        <f t="shared" si="2"/>
        <v>77.191235059760956</v>
      </c>
      <c r="CE19" s="46">
        <f t="shared" si="2"/>
        <v>46.038543897216272</v>
      </c>
      <c r="CF19" s="46">
        <f t="shared" si="2"/>
        <v>18.532246108228318</v>
      </c>
      <c r="CG19" s="46">
        <f t="shared" si="2"/>
        <v>2.0682523267838677</v>
      </c>
      <c r="CH19" s="46">
        <f t="shared" si="2"/>
        <v>0</v>
      </c>
      <c r="CI19" s="309">
        <f t="shared" si="9"/>
        <v>1.8400312368002389</v>
      </c>
      <c r="CJ19" s="47"/>
      <c r="CK19" s="47">
        <v>15</v>
      </c>
      <c r="CL19" s="47">
        <v>99</v>
      </c>
      <c r="CM19" s="47">
        <v>108</v>
      </c>
      <c r="CN19" s="47">
        <v>124</v>
      </c>
      <c r="CO19" s="47">
        <v>78</v>
      </c>
      <c r="CP19" s="47">
        <v>17</v>
      </c>
      <c r="CQ19" s="47"/>
      <c r="CR19" s="47"/>
      <c r="CS19" s="47">
        <v>1463</v>
      </c>
      <c r="CT19" s="47">
        <v>1236</v>
      </c>
      <c r="CU19" s="47">
        <v>1151</v>
      </c>
      <c r="CV19" s="47">
        <v>1457</v>
      </c>
      <c r="CW19" s="47">
        <v>1905</v>
      </c>
      <c r="CX19" s="47">
        <v>1993</v>
      </c>
      <c r="CY19" s="47">
        <v>1449</v>
      </c>
      <c r="CZ19" s="47">
        <v>592</v>
      </c>
      <c r="DA19" s="47">
        <v>820</v>
      </c>
      <c r="DB19" s="69">
        <f t="shared" si="10"/>
        <v>0</v>
      </c>
      <c r="DC19" s="69">
        <f t="shared" si="3"/>
        <v>12.135922330097086</v>
      </c>
      <c r="DD19" s="69">
        <f t="shared" si="3"/>
        <v>86.012163336229364</v>
      </c>
      <c r="DE19" s="69">
        <f t="shared" si="3"/>
        <v>74.124914207275225</v>
      </c>
      <c r="DF19" s="69">
        <f t="shared" si="3"/>
        <v>65.091863517060361</v>
      </c>
      <c r="DG19" s="69">
        <f t="shared" si="3"/>
        <v>39.136979427997993</v>
      </c>
      <c r="DH19" s="69">
        <f t="shared" si="3"/>
        <v>11.732229123533472</v>
      </c>
      <c r="DI19" s="69">
        <f t="shared" si="3"/>
        <v>0</v>
      </c>
      <c r="DJ19" s="69">
        <f t="shared" si="3"/>
        <v>0</v>
      </c>
      <c r="DK19" s="308">
        <f t="shared" si="11"/>
        <v>1.4411703597109677</v>
      </c>
    </row>
    <row r="20" spans="1:126" ht="22.5">
      <c r="B20" s="72">
        <v>16</v>
      </c>
      <c r="C20" s="194" t="s">
        <v>288</v>
      </c>
      <c r="D20" s="44"/>
      <c r="E20" s="44"/>
      <c r="F20" s="44"/>
      <c r="G20" s="44"/>
      <c r="H20" s="44"/>
      <c r="I20" s="44"/>
      <c r="J20" s="44"/>
      <c r="K20" s="44"/>
      <c r="L20" s="44"/>
      <c r="M20" s="44"/>
      <c r="N20" s="44"/>
      <c r="O20" s="44"/>
      <c r="P20" s="44"/>
      <c r="Q20" s="44"/>
      <c r="R20" s="44"/>
      <c r="S20" s="44"/>
      <c r="T20" s="44"/>
      <c r="U20" s="44"/>
      <c r="V20" s="44" t="e">
        <f t="shared" si="4"/>
        <v>#DIV/0!</v>
      </c>
      <c r="W20" s="44" t="e">
        <f t="shared" si="0"/>
        <v>#DIV/0!</v>
      </c>
      <c r="X20" s="44" t="e">
        <f t="shared" si="0"/>
        <v>#DIV/0!</v>
      </c>
      <c r="Y20" s="44" t="e">
        <f t="shared" si="0"/>
        <v>#DIV/0!</v>
      </c>
      <c r="Z20" s="44" t="e">
        <f t="shared" si="0"/>
        <v>#DIV/0!</v>
      </c>
      <c r="AA20" s="44" t="e">
        <f t="shared" si="0"/>
        <v>#DIV/0!</v>
      </c>
      <c r="AB20" s="44" t="e">
        <f t="shared" si="0"/>
        <v>#DIV/0!</v>
      </c>
      <c r="AC20" s="44" t="e">
        <f t="shared" si="0"/>
        <v>#DIV/0!</v>
      </c>
      <c r="AD20" s="44" t="e">
        <f t="shared" si="0"/>
        <v>#DIV/0!</v>
      </c>
      <c r="AE20" s="44" t="e">
        <f t="shared" si="5"/>
        <v>#DIV/0!</v>
      </c>
      <c r="AF20" s="45"/>
      <c r="AG20" s="45">
        <v>7</v>
      </c>
      <c r="AH20" s="45">
        <v>51</v>
      </c>
      <c r="AI20" s="45">
        <v>130</v>
      </c>
      <c r="AJ20" s="45">
        <v>182</v>
      </c>
      <c r="AK20" s="45">
        <v>115</v>
      </c>
      <c r="AL20" s="45">
        <v>25</v>
      </c>
      <c r="AM20" s="45">
        <v>1</v>
      </c>
      <c r="AN20" s="45"/>
      <c r="AO20" s="45">
        <v>1401</v>
      </c>
      <c r="AP20" s="45">
        <v>1084</v>
      </c>
      <c r="AQ20" s="45">
        <v>1073</v>
      </c>
      <c r="AR20" s="45">
        <v>1654</v>
      </c>
      <c r="AS20" s="45">
        <v>2523</v>
      </c>
      <c r="AT20" s="45">
        <v>2618</v>
      </c>
      <c r="AU20" s="45">
        <v>1625</v>
      </c>
      <c r="AV20" s="45">
        <v>1135</v>
      </c>
      <c r="AW20" s="45">
        <v>770</v>
      </c>
      <c r="AX20" s="45">
        <f t="shared" si="6"/>
        <v>0</v>
      </c>
      <c r="AY20" s="45">
        <f t="shared" si="1"/>
        <v>6.4575645756457565</v>
      </c>
      <c r="AZ20" s="45">
        <f t="shared" si="1"/>
        <v>47.530288909599257</v>
      </c>
      <c r="BA20" s="45">
        <f t="shared" si="12"/>
        <v>78.597339782345827</v>
      </c>
      <c r="BB20" s="45">
        <f t="shared" si="12"/>
        <v>72.136345620293312</v>
      </c>
      <c r="BC20" s="45">
        <f t="shared" si="12"/>
        <v>43.926661573720395</v>
      </c>
      <c r="BD20" s="45">
        <f t="shared" si="1"/>
        <v>15.384615384615385</v>
      </c>
      <c r="BE20" s="45">
        <f t="shared" si="1"/>
        <v>0.88105726872246704</v>
      </c>
      <c r="BF20" s="45">
        <f t="shared" si="1"/>
        <v>0</v>
      </c>
      <c r="BG20" s="311">
        <f t="shared" si="7"/>
        <v>1.3245693655747119</v>
      </c>
      <c r="BH20" s="46"/>
      <c r="BI20" s="46">
        <v>9</v>
      </c>
      <c r="BJ20" s="46">
        <v>48</v>
      </c>
      <c r="BK20" s="46">
        <v>108</v>
      </c>
      <c r="BL20" s="46">
        <v>174</v>
      </c>
      <c r="BM20" s="46">
        <v>131</v>
      </c>
      <c r="BN20" s="46">
        <v>27</v>
      </c>
      <c r="BO20" s="46"/>
      <c r="BP20" s="46"/>
      <c r="BQ20" s="46">
        <v>1453</v>
      </c>
      <c r="BR20" s="46">
        <v>1133</v>
      </c>
      <c r="BS20" s="46">
        <v>1065</v>
      </c>
      <c r="BT20" s="46">
        <v>1453</v>
      </c>
      <c r="BU20" s="46">
        <v>2365</v>
      </c>
      <c r="BV20" s="46">
        <v>2705</v>
      </c>
      <c r="BW20" s="46">
        <v>1859</v>
      </c>
      <c r="BX20" s="46">
        <v>1211</v>
      </c>
      <c r="BY20" s="46">
        <v>817</v>
      </c>
      <c r="BZ20" s="46">
        <f t="shared" si="8"/>
        <v>0</v>
      </c>
      <c r="CA20" s="46">
        <f t="shared" si="2"/>
        <v>7.9435127978817288</v>
      </c>
      <c r="CB20" s="46">
        <f t="shared" si="2"/>
        <v>45.070422535211272</v>
      </c>
      <c r="CC20" s="46">
        <f t="shared" si="2"/>
        <v>74.328974535443905</v>
      </c>
      <c r="CD20" s="46">
        <f t="shared" si="2"/>
        <v>73.57293868921775</v>
      </c>
      <c r="CE20" s="46">
        <f t="shared" si="2"/>
        <v>48.428835489833645</v>
      </c>
      <c r="CF20" s="46">
        <f t="shared" si="2"/>
        <v>14.523937600860679</v>
      </c>
      <c r="CG20" s="46">
        <f t="shared" si="2"/>
        <v>0</v>
      </c>
      <c r="CH20" s="46">
        <f t="shared" si="2"/>
        <v>0</v>
      </c>
      <c r="CI20" s="309">
        <f t="shared" si="9"/>
        <v>1.3193431082422449</v>
      </c>
      <c r="CJ20" s="47"/>
      <c r="CK20" s="47">
        <v>2</v>
      </c>
      <c r="CL20" s="47">
        <v>38</v>
      </c>
      <c r="CM20" s="47">
        <v>102</v>
      </c>
      <c r="CN20" s="47">
        <v>120</v>
      </c>
      <c r="CO20" s="47">
        <v>93</v>
      </c>
      <c r="CP20" s="47">
        <v>21</v>
      </c>
      <c r="CQ20" s="47"/>
      <c r="CR20" s="47"/>
      <c r="CS20" s="47">
        <v>1544</v>
      </c>
      <c r="CT20" s="47">
        <v>1174</v>
      </c>
      <c r="CU20" s="47">
        <v>1064</v>
      </c>
      <c r="CV20" s="47">
        <v>1319</v>
      </c>
      <c r="CW20" s="47">
        <v>2168</v>
      </c>
      <c r="CX20" s="47">
        <v>2736</v>
      </c>
      <c r="CY20" s="47">
        <v>2097</v>
      </c>
      <c r="CZ20" s="47">
        <v>1314</v>
      </c>
      <c r="DA20" s="47">
        <v>826</v>
      </c>
      <c r="DB20" s="69">
        <f t="shared" si="10"/>
        <v>0</v>
      </c>
      <c r="DC20" s="69">
        <f t="shared" si="3"/>
        <v>1.7035775127768313</v>
      </c>
      <c r="DD20" s="69">
        <f t="shared" si="3"/>
        <v>35.714285714285715</v>
      </c>
      <c r="DE20" s="69">
        <f t="shared" si="3"/>
        <v>77.331311599696733</v>
      </c>
      <c r="DF20" s="69">
        <f t="shared" si="3"/>
        <v>55.350553505535053</v>
      </c>
      <c r="DG20" s="69">
        <f t="shared" si="3"/>
        <v>33.991228070175438</v>
      </c>
      <c r="DH20" s="69">
        <f t="shared" si="3"/>
        <v>10.014306151645208</v>
      </c>
      <c r="DI20" s="69">
        <f t="shared" si="3"/>
        <v>0</v>
      </c>
      <c r="DJ20" s="69">
        <f t="shared" si="3"/>
        <v>0</v>
      </c>
      <c r="DK20" s="308">
        <f t="shared" si="11"/>
        <v>1.0705263127705749</v>
      </c>
    </row>
    <row r="21" spans="1:126" ht="22.5">
      <c r="B21" s="72">
        <v>17</v>
      </c>
      <c r="C21" s="194" t="s">
        <v>289</v>
      </c>
      <c r="D21" s="44"/>
      <c r="E21" s="44"/>
      <c r="F21" s="44"/>
      <c r="G21" s="44"/>
      <c r="H21" s="44"/>
      <c r="I21" s="44"/>
      <c r="J21" s="44"/>
      <c r="K21" s="44"/>
      <c r="L21" s="44"/>
      <c r="M21" s="44"/>
      <c r="N21" s="44"/>
      <c r="O21" s="44"/>
      <c r="P21" s="44"/>
      <c r="Q21" s="44"/>
      <c r="R21" s="44"/>
      <c r="S21" s="44"/>
      <c r="T21" s="44"/>
      <c r="U21" s="44"/>
      <c r="V21" s="44" t="e">
        <f t="shared" si="4"/>
        <v>#DIV/0!</v>
      </c>
      <c r="W21" s="44" t="e">
        <f t="shared" si="4"/>
        <v>#DIV/0!</v>
      </c>
      <c r="X21" s="44" t="e">
        <f t="shared" si="4"/>
        <v>#DIV/0!</v>
      </c>
      <c r="Y21" s="44" t="e">
        <f t="shared" si="4"/>
        <v>#DIV/0!</v>
      </c>
      <c r="Z21" s="44" t="e">
        <f t="shared" si="4"/>
        <v>#DIV/0!</v>
      </c>
      <c r="AA21" s="44" t="e">
        <f t="shared" si="4"/>
        <v>#DIV/0!</v>
      </c>
      <c r="AB21" s="44" t="e">
        <f t="shared" si="4"/>
        <v>#DIV/0!</v>
      </c>
      <c r="AC21" s="44" t="e">
        <f t="shared" si="4"/>
        <v>#DIV/0!</v>
      </c>
      <c r="AD21" s="44" t="e">
        <f t="shared" si="4"/>
        <v>#DIV/0!</v>
      </c>
      <c r="AE21" s="44" t="e">
        <f t="shared" si="5"/>
        <v>#DIV/0!</v>
      </c>
      <c r="AF21" s="45"/>
      <c r="AG21" s="45">
        <v>2</v>
      </c>
      <c r="AH21" s="45">
        <v>18</v>
      </c>
      <c r="AI21" s="45">
        <v>42</v>
      </c>
      <c r="AJ21" s="45">
        <v>51</v>
      </c>
      <c r="AK21" s="45">
        <v>51</v>
      </c>
      <c r="AL21" s="45">
        <v>15</v>
      </c>
      <c r="AM21" s="45">
        <v>1</v>
      </c>
      <c r="AN21" s="45"/>
      <c r="AO21" s="45">
        <v>686</v>
      </c>
      <c r="AP21" s="45">
        <v>573</v>
      </c>
      <c r="AQ21" s="45">
        <v>446</v>
      </c>
      <c r="AR21" s="45">
        <v>536</v>
      </c>
      <c r="AS21" s="45">
        <v>854</v>
      </c>
      <c r="AT21" s="45">
        <v>1020</v>
      </c>
      <c r="AU21" s="45">
        <v>787</v>
      </c>
      <c r="AV21" s="45">
        <v>539</v>
      </c>
      <c r="AW21" s="45">
        <v>314</v>
      </c>
      <c r="AX21" s="45">
        <f t="shared" si="6"/>
        <v>0</v>
      </c>
      <c r="AY21" s="45">
        <f t="shared" si="6"/>
        <v>3.4904013961605584</v>
      </c>
      <c r="AZ21" s="45">
        <f t="shared" si="6"/>
        <v>40.358744394618832</v>
      </c>
      <c r="BA21" s="45">
        <f t="shared" si="12"/>
        <v>78.358208955223887</v>
      </c>
      <c r="BB21" s="45">
        <f t="shared" si="12"/>
        <v>59.718969555035123</v>
      </c>
      <c r="BC21" s="45">
        <f t="shared" si="12"/>
        <v>50</v>
      </c>
      <c r="BD21" s="45">
        <f t="shared" si="12"/>
        <v>19.05972045743329</v>
      </c>
      <c r="BE21" s="45">
        <f t="shared" si="12"/>
        <v>1.8552875695732838</v>
      </c>
      <c r="BF21" s="45">
        <f t="shared" si="12"/>
        <v>0</v>
      </c>
      <c r="BG21" s="311">
        <f t="shared" si="7"/>
        <v>1.2642066616402248</v>
      </c>
      <c r="BH21" s="46"/>
      <c r="BI21" s="46">
        <v>2</v>
      </c>
      <c r="BJ21" s="46">
        <v>21</v>
      </c>
      <c r="BK21" s="46">
        <v>44</v>
      </c>
      <c r="BL21" s="46">
        <v>56</v>
      </c>
      <c r="BM21" s="46">
        <v>44</v>
      </c>
      <c r="BN21" s="46">
        <v>8</v>
      </c>
      <c r="BO21" s="46"/>
      <c r="BP21" s="46">
        <v>1</v>
      </c>
      <c r="BQ21" s="46">
        <v>686</v>
      </c>
      <c r="BR21" s="46">
        <v>613</v>
      </c>
      <c r="BS21" s="46">
        <v>429</v>
      </c>
      <c r="BT21" s="46">
        <v>513</v>
      </c>
      <c r="BU21" s="46">
        <v>745</v>
      </c>
      <c r="BV21" s="46">
        <v>1045</v>
      </c>
      <c r="BW21" s="46">
        <v>871</v>
      </c>
      <c r="BX21" s="46">
        <v>572</v>
      </c>
      <c r="BY21" s="46">
        <v>358</v>
      </c>
      <c r="BZ21" s="46">
        <f t="shared" si="8"/>
        <v>0</v>
      </c>
      <c r="CA21" s="46">
        <f t="shared" si="8"/>
        <v>3.2626427406199023</v>
      </c>
      <c r="CB21" s="46">
        <f t="shared" si="8"/>
        <v>48.951048951048953</v>
      </c>
      <c r="CC21" s="46">
        <f t="shared" si="8"/>
        <v>85.769980506822606</v>
      </c>
      <c r="CD21" s="46">
        <f t="shared" si="8"/>
        <v>75.167785234899327</v>
      </c>
      <c r="CE21" s="46">
        <f t="shared" si="8"/>
        <v>42.105263157894733</v>
      </c>
      <c r="CF21" s="46">
        <f t="shared" si="8"/>
        <v>9.1848450057405291</v>
      </c>
      <c r="CG21" s="46">
        <f t="shared" si="8"/>
        <v>0</v>
      </c>
      <c r="CH21" s="46">
        <f t="shared" si="8"/>
        <v>2.7932960893854748</v>
      </c>
      <c r="CI21" s="309">
        <f t="shared" si="9"/>
        <v>1.3361743084320576</v>
      </c>
      <c r="CJ21" s="47"/>
      <c r="CK21" s="47">
        <v>2</v>
      </c>
      <c r="CL21" s="47">
        <v>18</v>
      </c>
      <c r="CM21" s="47">
        <v>34</v>
      </c>
      <c r="CN21" s="47">
        <v>40</v>
      </c>
      <c r="CO21" s="47">
        <v>26</v>
      </c>
      <c r="CP21" s="47">
        <v>6</v>
      </c>
      <c r="CQ21" s="47"/>
      <c r="CR21" s="47"/>
      <c r="CS21" s="47">
        <v>667</v>
      </c>
      <c r="CT21" s="47">
        <v>649</v>
      </c>
      <c r="CU21" s="47">
        <v>451</v>
      </c>
      <c r="CV21" s="47">
        <v>473</v>
      </c>
      <c r="CW21" s="47">
        <v>679</v>
      </c>
      <c r="CX21" s="47">
        <v>1033</v>
      </c>
      <c r="CY21" s="47">
        <v>909</v>
      </c>
      <c r="CZ21" s="47">
        <v>638</v>
      </c>
      <c r="DA21" s="47">
        <v>402</v>
      </c>
      <c r="DB21" s="69">
        <f t="shared" si="10"/>
        <v>0</v>
      </c>
      <c r="DC21" s="69">
        <f t="shared" si="10"/>
        <v>3.0816640986132513</v>
      </c>
      <c r="DD21" s="69">
        <f t="shared" si="10"/>
        <v>39.911308203991126</v>
      </c>
      <c r="DE21" s="69">
        <f t="shared" si="10"/>
        <v>71.881606765327689</v>
      </c>
      <c r="DF21" s="69">
        <f t="shared" si="10"/>
        <v>58.910162002945505</v>
      </c>
      <c r="DG21" s="69">
        <f t="shared" si="10"/>
        <v>25.169409486931269</v>
      </c>
      <c r="DH21" s="69">
        <f t="shared" si="10"/>
        <v>6.6006600660066006</v>
      </c>
      <c r="DI21" s="69">
        <f t="shared" si="10"/>
        <v>0</v>
      </c>
      <c r="DJ21" s="69">
        <f t="shared" si="10"/>
        <v>0</v>
      </c>
      <c r="DK21" s="308">
        <f t="shared" si="11"/>
        <v>1.0277740531190773</v>
      </c>
    </row>
    <row r="22" spans="1:126" ht="22.5">
      <c r="B22" s="72">
        <v>18</v>
      </c>
      <c r="C22" s="194" t="s">
        <v>290</v>
      </c>
      <c r="D22" s="44"/>
      <c r="E22" s="44"/>
      <c r="F22" s="44"/>
      <c r="G22" s="44"/>
      <c r="H22" s="44"/>
      <c r="I22" s="44"/>
      <c r="J22" s="44"/>
      <c r="K22" s="44"/>
      <c r="L22" s="44"/>
      <c r="M22" s="44"/>
      <c r="N22" s="44"/>
      <c r="O22" s="44"/>
      <c r="P22" s="44"/>
      <c r="Q22" s="44"/>
      <c r="R22" s="44"/>
      <c r="S22" s="44"/>
      <c r="T22" s="44"/>
      <c r="U22" s="44"/>
      <c r="V22" s="44" t="e">
        <f t="shared" si="4"/>
        <v>#DIV/0!</v>
      </c>
      <c r="W22" s="44" t="e">
        <f t="shared" si="4"/>
        <v>#DIV/0!</v>
      </c>
      <c r="X22" s="44" t="e">
        <f t="shared" si="4"/>
        <v>#DIV/0!</v>
      </c>
      <c r="Y22" s="44" t="e">
        <f t="shared" si="4"/>
        <v>#DIV/0!</v>
      </c>
      <c r="Z22" s="44" t="e">
        <f t="shared" si="4"/>
        <v>#DIV/0!</v>
      </c>
      <c r="AA22" s="44" t="e">
        <f t="shared" si="4"/>
        <v>#DIV/0!</v>
      </c>
      <c r="AB22" s="44" t="e">
        <f t="shared" si="4"/>
        <v>#DIV/0!</v>
      </c>
      <c r="AC22" s="44" t="e">
        <f t="shared" si="4"/>
        <v>#DIV/0!</v>
      </c>
      <c r="AD22" s="44" t="e">
        <f t="shared" si="4"/>
        <v>#DIV/0!</v>
      </c>
      <c r="AE22" s="44" t="e">
        <f t="shared" si="5"/>
        <v>#DIV/0!</v>
      </c>
      <c r="AF22" s="45"/>
      <c r="AG22" s="45">
        <v>9</v>
      </c>
      <c r="AH22" s="45">
        <v>46</v>
      </c>
      <c r="AI22" s="45">
        <v>118</v>
      </c>
      <c r="AJ22" s="45">
        <v>117</v>
      </c>
      <c r="AK22" s="45">
        <v>64</v>
      </c>
      <c r="AL22" s="45">
        <v>20</v>
      </c>
      <c r="AM22" s="45">
        <v>4</v>
      </c>
      <c r="AN22" s="45"/>
      <c r="AO22" s="45">
        <v>486</v>
      </c>
      <c r="AP22" s="45">
        <v>448</v>
      </c>
      <c r="AQ22" s="45">
        <v>585</v>
      </c>
      <c r="AR22" s="45">
        <v>828</v>
      </c>
      <c r="AS22" s="45">
        <v>1175</v>
      </c>
      <c r="AT22" s="45">
        <v>1053</v>
      </c>
      <c r="AU22" s="45">
        <v>703</v>
      </c>
      <c r="AV22" s="45">
        <v>484</v>
      </c>
      <c r="AW22" s="45">
        <v>408</v>
      </c>
      <c r="AX22" s="45">
        <f t="shared" si="6"/>
        <v>0</v>
      </c>
      <c r="AY22" s="45">
        <f t="shared" si="6"/>
        <v>20.089285714285715</v>
      </c>
      <c r="AZ22" s="45">
        <f t="shared" si="6"/>
        <v>78.632478632478637</v>
      </c>
      <c r="BA22" s="45">
        <f t="shared" si="12"/>
        <v>142.51207729468598</v>
      </c>
      <c r="BB22" s="45">
        <f t="shared" si="12"/>
        <v>99.574468085106375</v>
      </c>
      <c r="BC22" s="45">
        <f t="shared" si="12"/>
        <v>60.778727445394118</v>
      </c>
      <c r="BD22" s="45">
        <f t="shared" si="12"/>
        <v>28.449502133712659</v>
      </c>
      <c r="BE22" s="45">
        <f t="shared" si="12"/>
        <v>8.2644628099173563</v>
      </c>
      <c r="BF22" s="45">
        <f t="shared" si="12"/>
        <v>0</v>
      </c>
      <c r="BG22" s="311">
        <f t="shared" si="7"/>
        <v>2.1915050105779041</v>
      </c>
      <c r="BH22" s="46"/>
      <c r="BI22" s="46">
        <v>4</v>
      </c>
      <c r="BJ22" s="46">
        <v>39</v>
      </c>
      <c r="BK22" s="46">
        <v>78</v>
      </c>
      <c r="BL22" s="46">
        <v>100</v>
      </c>
      <c r="BM22" s="46">
        <v>44</v>
      </c>
      <c r="BN22" s="46">
        <v>19</v>
      </c>
      <c r="BO22" s="46">
        <v>3</v>
      </c>
      <c r="BP22" s="46"/>
      <c r="BQ22" s="46">
        <v>542</v>
      </c>
      <c r="BR22" s="46">
        <v>442</v>
      </c>
      <c r="BS22" s="46">
        <v>535</v>
      </c>
      <c r="BT22" s="46">
        <v>740</v>
      </c>
      <c r="BU22" s="46">
        <v>1125</v>
      </c>
      <c r="BV22" s="46">
        <v>1107</v>
      </c>
      <c r="BW22" s="46">
        <v>822</v>
      </c>
      <c r="BX22" s="46">
        <v>497</v>
      </c>
      <c r="BY22" s="46">
        <v>404</v>
      </c>
      <c r="BZ22" s="46">
        <f t="shared" si="8"/>
        <v>0</v>
      </c>
      <c r="CA22" s="46">
        <f t="shared" si="8"/>
        <v>9.0497737556561102</v>
      </c>
      <c r="CB22" s="46">
        <f t="shared" si="8"/>
        <v>72.89719626168224</v>
      </c>
      <c r="CC22" s="46">
        <f t="shared" si="8"/>
        <v>105.40540540540542</v>
      </c>
      <c r="CD22" s="46">
        <f t="shared" si="8"/>
        <v>88.888888888888886</v>
      </c>
      <c r="CE22" s="46">
        <f t="shared" si="8"/>
        <v>39.747064137308037</v>
      </c>
      <c r="CF22" s="46">
        <f t="shared" si="8"/>
        <v>23.114355231143552</v>
      </c>
      <c r="CG22" s="46">
        <f t="shared" si="8"/>
        <v>6.0362173038229372</v>
      </c>
      <c r="CH22" s="46">
        <f t="shared" si="8"/>
        <v>0</v>
      </c>
      <c r="CI22" s="309">
        <f t="shared" si="9"/>
        <v>1.725694504919536</v>
      </c>
      <c r="CJ22" s="47"/>
      <c r="CK22" s="47">
        <v>4</v>
      </c>
      <c r="CL22" s="47">
        <v>36</v>
      </c>
      <c r="CM22" s="47">
        <v>52</v>
      </c>
      <c r="CN22" s="47">
        <v>78</v>
      </c>
      <c r="CO22" s="47">
        <v>35</v>
      </c>
      <c r="CP22" s="47">
        <v>13</v>
      </c>
      <c r="CQ22" s="47">
        <v>1</v>
      </c>
      <c r="CR22" s="47"/>
      <c r="CS22" s="47">
        <v>577</v>
      </c>
      <c r="CT22" s="47">
        <v>478</v>
      </c>
      <c r="CU22" s="47">
        <v>496</v>
      </c>
      <c r="CV22" s="47">
        <v>667</v>
      </c>
      <c r="CW22" s="47">
        <v>1058</v>
      </c>
      <c r="CX22" s="47">
        <v>1168</v>
      </c>
      <c r="CY22" s="47">
        <v>881</v>
      </c>
      <c r="CZ22" s="47">
        <v>524</v>
      </c>
      <c r="DA22" s="47">
        <v>430</v>
      </c>
      <c r="DB22" s="69">
        <f t="shared" si="10"/>
        <v>0</v>
      </c>
      <c r="DC22" s="69">
        <f t="shared" si="10"/>
        <v>8.3682008368200833</v>
      </c>
      <c r="DD22" s="69">
        <f t="shared" si="10"/>
        <v>72.580645161290334</v>
      </c>
      <c r="DE22" s="69">
        <f t="shared" si="10"/>
        <v>77.96101949025487</v>
      </c>
      <c r="DF22" s="69">
        <f t="shared" si="10"/>
        <v>73.724007561436665</v>
      </c>
      <c r="DG22" s="69">
        <f t="shared" si="10"/>
        <v>29.965753424657532</v>
      </c>
      <c r="DH22" s="69">
        <f t="shared" si="10"/>
        <v>14.755959137343927</v>
      </c>
      <c r="DI22" s="69">
        <f t="shared" si="10"/>
        <v>1.9083969465648853</v>
      </c>
      <c r="DJ22" s="69">
        <f t="shared" si="10"/>
        <v>0</v>
      </c>
      <c r="DK22" s="308">
        <f t="shared" si="11"/>
        <v>1.3963199127918415</v>
      </c>
    </row>
    <row r="23" spans="1:126" ht="22.5">
      <c r="A23" s="73"/>
      <c r="B23" s="72">
        <v>19</v>
      </c>
      <c r="C23" s="194" t="s">
        <v>291</v>
      </c>
      <c r="D23" s="44"/>
      <c r="E23" s="44"/>
      <c r="F23" s="44"/>
      <c r="G23" s="44"/>
      <c r="H23" s="44"/>
      <c r="I23" s="44"/>
      <c r="J23" s="44"/>
      <c r="K23" s="44"/>
      <c r="L23" s="44"/>
      <c r="M23" s="44"/>
      <c r="N23" s="44"/>
      <c r="O23" s="44"/>
      <c r="P23" s="44"/>
      <c r="Q23" s="44"/>
      <c r="R23" s="44"/>
      <c r="S23" s="44"/>
      <c r="T23" s="44"/>
      <c r="U23" s="44"/>
      <c r="V23" s="44" t="e">
        <f t="shared" si="4"/>
        <v>#DIV/0!</v>
      </c>
      <c r="W23" s="44" t="e">
        <f t="shared" si="4"/>
        <v>#DIV/0!</v>
      </c>
      <c r="X23" s="44" t="e">
        <f t="shared" si="4"/>
        <v>#DIV/0!</v>
      </c>
      <c r="Y23" s="44" t="e">
        <f t="shared" si="4"/>
        <v>#DIV/0!</v>
      </c>
      <c r="Z23" s="44" t="e">
        <f t="shared" si="4"/>
        <v>#DIV/0!</v>
      </c>
      <c r="AA23" s="44" t="e">
        <f t="shared" si="4"/>
        <v>#DIV/0!</v>
      </c>
      <c r="AB23" s="44" t="e">
        <f t="shared" si="4"/>
        <v>#DIV/0!</v>
      </c>
      <c r="AC23" s="44" t="e">
        <f t="shared" si="4"/>
        <v>#DIV/0!</v>
      </c>
      <c r="AD23" s="44" t="e">
        <f t="shared" si="4"/>
        <v>#DIV/0!</v>
      </c>
      <c r="AE23" s="44" t="e">
        <f t="shared" si="5"/>
        <v>#DIV/0!</v>
      </c>
      <c r="AF23" s="45"/>
      <c r="AG23" s="45">
        <v>3</v>
      </c>
      <c r="AH23" s="45">
        <v>43</v>
      </c>
      <c r="AI23" s="45">
        <v>130</v>
      </c>
      <c r="AJ23" s="45">
        <v>142</v>
      </c>
      <c r="AK23" s="45">
        <v>87</v>
      </c>
      <c r="AL23" s="45">
        <v>20</v>
      </c>
      <c r="AM23" s="45">
        <v>4</v>
      </c>
      <c r="AN23" s="45"/>
      <c r="AO23" s="242">
        <v>1509</v>
      </c>
      <c r="AP23" s="242">
        <v>1184</v>
      </c>
      <c r="AQ23" s="242">
        <v>1045</v>
      </c>
      <c r="AR23" s="242">
        <v>1573</v>
      </c>
      <c r="AS23" s="242">
        <v>22378</v>
      </c>
      <c r="AT23" s="242">
        <v>2254</v>
      </c>
      <c r="AU23" s="242">
        <v>1593</v>
      </c>
      <c r="AV23" s="242">
        <v>1255</v>
      </c>
      <c r="AW23" s="242">
        <v>1175</v>
      </c>
      <c r="AX23" s="45">
        <f t="shared" si="6"/>
        <v>0</v>
      </c>
      <c r="AY23" s="45">
        <f>AG23/AP23*1000</f>
        <v>2.5337837837837838</v>
      </c>
      <c r="AZ23" s="45">
        <f t="shared" si="6"/>
        <v>41.148325358851679</v>
      </c>
      <c r="BA23" s="45">
        <f t="shared" si="6"/>
        <v>82.644628099173559</v>
      </c>
      <c r="BB23" s="45">
        <f t="shared" si="6"/>
        <v>6.3455179193851103</v>
      </c>
      <c r="BC23" s="45">
        <f t="shared" si="6"/>
        <v>38.598047914818096</v>
      </c>
      <c r="BD23" s="45">
        <f t="shared" si="6"/>
        <v>12.554927809165097</v>
      </c>
      <c r="BE23" s="45">
        <f t="shared" si="6"/>
        <v>3.1872509960159365</v>
      </c>
      <c r="BF23" s="45">
        <f t="shared" si="6"/>
        <v>0</v>
      </c>
      <c r="BG23" s="311">
        <f t="shared" si="7"/>
        <v>0.9350624094059663</v>
      </c>
      <c r="BH23" s="46"/>
      <c r="BI23" s="46">
        <v>7</v>
      </c>
      <c r="BJ23" s="46">
        <v>42</v>
      </c>
      <c r="BK23" s="46">
        <v>114</v>
      </c>
      <c r="BL23" s="46">
        <v>139</v>
      </c>
      <c r="BM23" s="46">
        <v>89</v>
      </c>
      <c r="BN23" s="46">
        <v>33</v>
      </c>
      <c r="BO23" s="46">
        <v>1</v>
      </c>
      <c r="BP23" s="46"/>
      <c r="BQ23" s="46">
        <v>1463</v>
      </c>
      <c r="BR23" s="46">
        <v>1338</v>
      </c>
      <c r="BS23" s="46">
        <v>991</v>
      </c>
      <c r="BT23" s="46">
        <v>1436</v>
      </c>
      <c r="BU23" s="46">
        <v>2092</v>
      </c>
      <c r="BV23" s="46">
        <v>2325</v>
      </c>
      <c r="BW23" s="46">
        <v>1723</v>
      </c>
      <c r="BX23" s="46">
        <v>1323</v>
      </c>
      <c r="BY23" s="46">
        <v>1161</v>
      </c>
      <c r="BZ23" s="46">
        <f t="shared" ref="BZ23" si="15">BH23/BQ23*1000</f>
        <v>0</v>
      </c>
      <c r="CA23" s="46">
        <f t="shared" ref="CA23:CA25" si="16">BI23/BR23*1000</f>
        <v>5.2316890881913301</v>
      </c>
      <c r="CB23" s="46">
        <f t="shared" ref="CB23:CB25" si="17">BJ23/BS23*1000</f>
        <v>42.381432896064581</v>
      </c>
      <c r="CC23" s="46">
        <f t="shared" ref="CC23:CC25" si="18">BK23/BT23*1000</f>
        <v>79.387186629526454</v>
      </c>
      <c r="CD23" s="46">
        <f t="shared" ref="CD23:CD25" si="19">BL23/BU23*1000</f>
        <v>66.443594646271521</v>
      </c>
      <c r="CE23" s="46">
        <f t="shared" ref="CE23:CE25" si="20">BM23/BV23*1000</f>
        <v>38.279569892473113</v>
      </c>
      <c r="CF23" s="46">
        <f t="shared" ref="CF23:CF25" si="21">BN23/BW23*1000</f>
        <v>19.152640742890306</v>
      </c>
      <c r="CG23" s="46">
        <f t="shared" ref="CG23:CG25" si="22">BO23/BX23*1000</f>
        <v>0.75585789871504161</v>
      </c>
      <c r="CH23" s="46">
        <f t="shared" ref="CH23:CH25" si="23">BP23/BY23*1000</f>
        <v>0</v>
      </c>
      <c r="CI23" s="309">
        <f t="shared" ref="CI23" si="24">(SUM(BZ23:CH23)*5)/1000</f>
        <v>1.2581598589706617</v>
      </c>
      <c r="CJ23" s="47"/>
      <c r="CK23" s="47">
        <v>5</v>
      </c>
      <c r="CL23" s="47">
        <v>48</v>
      </c>
      <c r="CM23" s="47">
        <v>95</v>
      </c>
      <c r="CN23" s="47">
        <v>139</v>
      </c>
      <c r="CO23" s="47">
        <v>70</v>
      </c>
      <c r="CP23" s="47">
        <v>12</v>
      </c>
      <c r="CQ23" s="47">
        <v>1</v>
      </c>
      <c r="CR23" s="47"/>
      <c r="CS23" s="47">
        <v>1443</v>
      </c>
      <c r="CT23" s="47">
        <v>1453</v>
      </c>
      <c r="CU23" s="47">
        <v>988</v>
      </c>
      <c r="CV23" s="47">
        <v>1272</v>
      </c>
      <c r="CW23" s="47">
        <v>1965</v>
      </c>
      <c r="CX23" s="47">
        <v>2335</v>
      </c>
      <c r="CY23" s="47">
        <v>1938</v>
      </c>
      <c r="CZ23" s="47">
        <v>1350</v>
      </c>
      <c r="DA23" s="47">
        <v>1182</v>
      </c>
      <c r="DB23" s="69">
        <f t="shared" si="10"/>
        <v>0</v>
      </c>
      <c r="DC23" s="69">
        <f t="shared" si="10"/>
        <v>3.4411562284927735</v>
      </c>
      <c r="DD23" s="69">
        <f t="shared" si="10"/>
        <v>48.582995951417004</v>
      </c>
      <c r="DE23" s="69">
        <f t="shared" si="10"/>
        <v>74.685534591194966</v>
      </c>
      <c r="DF23" s="69">
        <f t="shared" si="10"/>
        <v>70.737913486005084</v>
      </c>
      <c r="DG23" s="69">
        <f t="shared" si="10"/>
        <v>29.978586723768739</v>
      </c>
      <c r="DH23" s="69">
        <f t="shared" si="10"/>
        <v>6.1919504643962853</v>
      </c>
      <c r="DI23" s="69">
        <f t="shared" si="10"/>
        <v>0.7407407407407407</v>
      </c>
      <c r="DJ23" s="69">
        <f t="shared" si="10"/>
        <v>0</v>
      </c>
      <c r="DK23" s="308">
        <f t="shared" si="11"/>
        <v>1.1717943909300779</v>
      </c>
    </row>
    <row r="24" spans="1:126" s="52" customFormat="1" ht="22.5">
      <c r="A24" s="73"/>
      <c r="B24" s="381" t="s">
        <v>292</v>
      </c>
      <c r="C24" s="381"/>
      <c r="D24" s="51"/>
      <c r="E24" s="51"/>
      <c r="F24" s="51"/>
      <c r="G24" s="51"/>
      <c r="H24" s="51"/>
      <c r="I24" s="51"/>
      <c r="J24" s="51"/>
      <c r="K24" s="51"/>
      <c r="L24" s="51"/>
      <c r="M24" s="51"/>
      <c r="N24" s="51"/>
      <c r="O24" s="51"/>
      <c r="P24" s="51"/>
      <c r="Q24" s="51"/>
      <c r="R24" s="51"/>
      <c r="S24" s="51"/>
      <c r="T24" s="51"/>
      <c r="U24" s="51"/>
      <c r="V24" s="51" t="e">
        <f t="shared" si="4"/>
        <v>#DIV/0!</v>
      </c>
      <c r="W24" s="51" t="e">
        <f t="shared" si="4"/>
        <v>#DIV/0!</v>
      </c>
      <c r="X24" s="51" t="e">
        <f t="shared" si="4"/>
        <v>#DIV/0!</v>
      </c>
      <c r="Y24" s="51" t="e">
        <f t="shared" si="4"/>
        <v>#DIV/0!</v>
      </c>
      <c r="Z24" s="51" t="e">
        <f t="shared" si="4"/>
        <v>#DIV/0!</v>
      </c>
      <c r="AA24" s="51" t="e">
        <f t="shared" si="4"/>
        <v>#DIV/0!</v>
      </c>
      <c r="AB24" s="51" t="e">
        <f t="shared" si="4"/>
        <v>#DIV/0!</v>
      </c>
      <c r="AC24" s="51" t="e">
        <f t="shared" si="4"/>
        <v>#DIV/0!</v>
      </c>
      <c r="AD24" s="51" t="e">
        <f t="shared" si="4"/>
        <v>#DIV/0!</v>
      </c>
      <c r="AE24" s="51" t="e">
        <f>((SUM(V24:AD24))*5)/1000</f>
        <v>#DIV/0!</v>
      </c>
      <c r="AF24" s="45">
        <v>0</v>
      </c>
      <c r="AG24" s="45">
        <f>SUM(AG5:AG23)</f>
        <v>195</v>
      </c>
      <c r="AH24" s="45">
        <f t="shared" ref="AH24:AM24" si="25">SUM(AH5:AH23)</f>
        <v>1381</v>
      </c>
      <c r="AI24" s="45">
        <f t="shared" si="25"/>
        <v>2347</v>
      </c>
      <c r="AJ24" s="45">
        <f t="shared" si="25"/>
        <v>2414</v>
      </c>
      <c r="AK24" s="45">
        <f t="shared" si="25"/>
        <v>1473</v>
      </c>
      <c r="AL24" s="45">
        <f t="shared" si="25"/>
        <v>374</v>
      </c>
      <c r="AM24" s="45">
        <f t="shared" si="25"/>
        <v>31</v>
      </c>
      <c r="AN24" s="45">
        <v>1</v>
      </c>
      <c r="AO24" s="71">
        <f>SUM(AO5:AO23)</f>
        <v>20847</v>
      </c>
      <c r="AP24" s="71">
        <f t="shared" ref="AP24:AW24" si="26">SUM(AP5:AP23)</f>
        <v>17659</v>
      </c>
      <c r="AQ24" s="71">
        <f t="shared" si="26"/>
        <v>18264</v>
      </c>
      <c r="AR24" s="71">
        <f t="shared" si="26"/>
        <v>24629</v>
      </c>
      <c r="AS24" s="71">
        <f t="shared" si="26"/>
        <v>52269</v>
      </c>
      <c r="AT24" s="71">
        <f t="shared" si="26"/>
        <v>30001</v>
      </c>
      <c r="AU24" s="71">
        <f t="shared" si="26"/>
        <v>20319</v>
      </c>
      <c r="AV24" s="71">
        <f t="shared" si="26"/>
        <v>14693</v>
      </c>
      <c r="AW24" s="71">
        <f t="shared" si="26"/>
        <v>11413</v>
      </c>
      <c r="AX24" s="243">
        <f>AF24/AO24*1000</f>
        <v>0</v>
      </c>
      <c r="AY24" s="51">
        <f>AG24/AP24*1000</f>
        <v>11.042527889461464</v>
      </c>
      <c r="AZ24" s="51">
        <f t="shared" si="6"/>
        <v>75.613228208497588</v>
      </c>
      <c r="BA24" s="51">
        <f t="shared" si="6"/>
        <v>95.294165414754971</v>
      </c>
      <c r="BB24" s="51">
        <f t="shared" si="6"/>
        <v>46.184162696818383</v>
      </c>
      <c r="BC24" s="51">
        <f t="shared" si="6"/>
        <v>49.098363387887069</v>
      </c>
      <c r="BD24" s="51">
        <f t="shared" si="6"/>
        <v>18.406417638663321</v>
      </c>
      <c r="BE24" s="51">
        <f t="shared" si="6"/>
        <v>2.1098482270468932</v>
      </c>
      <c r="BF24" s="51">
        <f t="shared" si="6"/>
        <v>8.7619381407167268E-2</v>
      </c>
      <c r="BG24" s="310">
        <f>(SUM(AX24:BF24)*5)/1000</f>
        <v>1.4891816642226843</v>
      </c>
      <c r="BH24" s="51">
        <v>2</v>
      </c>
      <c r="BI24" s="51">
        <f>SUM(BI5:BI23)</f>
        <v>207</v>
      </c>
      <c r="BJ24" s="51">
        <f t="shared" ref="BJ24:BP24" si="27">SUM(BJ5:BJ23)</f>
        <v>1253</v>
      </c>
      <c r="BK24" s="51">
        <f t="shared" si="27"/>
        <v>2240</v>
      </c>
      <c r="BL24" s="51">
        <f t="shared" si="27"/>
        <v>2320</v>
      </c>
      <c r="BM24" s="51">
        <f t="shared" si="27"/>
        <v>1468</v>
      </c>
      <c r="BN24" s="51">
        <f t="shared" si="27"/>
        <v>390</v>
      </c>
      <c r="BO24" s="51">
        <f t="shared" si="27"/>
        <v>35</v>
      </c>
      <c r="BP24" s="51">
        <f t="shared" si="27"/>
        <v>4</v>
      </c>
      <c r="BQ24" s="51">
        <f>SUM(BQ5:BQ23)</f>
        <v>21405</v>
      </c>
      <c r="BR24" s="51">
        <f t="shared" ref="BR24:BY24" si="28">SUM(BR5:BR23)</f>
        <v>18560</v>
      </c>
      <c r="BS24" s="51">
        <f t="shared" si="28"/>
        <v>17194</v>
      </c>
      <c r="BT24" s="51">
        <f t="shared" si="28"/>
        <v>22798</v>
      </c>
      <c r="BU24" s="51">
        <f t="shared" si="28"/>
        <v>30977</v>
      </c>
      <c r="BV24" s="51">
        <f t="shared" si="28"/>
        <v>31337</v>
      </c>
      <c r="BW24" s="51">
        <f t="shared" si="28"/>
        <v>22790</v>
      </c>
      <c r="BX24" s="51">
        <f t="shared" si="28"/>
        <v>15452</v>
      </c>
      <c r="BY24" s="51">
        <f t="shared" si="28"/>
        <v>11967</v>
      </c>
      <c r="BZ24" s="51">
        <f>BH24/BQ24*1000</f>
        <v>9.3436113057696793E-2</v>
      </c>
      <c r="CA24" s="51">
        <f t="shared" si="16"/>
        <v>11.15301724137931</v>
      </c>
      <c r="CB24" s="51">
        <f t="shared" si="17"/>
        <v>72.874258462254275</v>
      </c>
      <c r="CC24" s="51">
        <f t="shared" si="18"/>
        <v>98.254232827441001</v>
      </c>
      <c r="CD24" s="51">
        <f t="shared" si="19"/>
        <v>74.894276398618331</v>
      </c>
      <c r="CE24" s="51">
        <f t="shared" si="20"/>
        <v>46.845581899990428</v>
      </c>
      <c r="CF24" s="51">
        <f t="shared" si="21"/>
        <v>17.112768758227293</v>
      </c>
      <c r="CG24" s="51">
        <f t="shared" si="22"/>
        <v>2.2650789541806886</v>
      </c>
      <c r="CH24" s="51">
        <f t="shared" si="23"/>
        <v>0.33425252778474135</v>
      </c>
      <c r="CI24" s="310">
        <f>(SUM(BZ24:CH24)*5)/1000</f>
        <v>1.6191345159146684</v>
      </c>
      <c r="CJ24" s="51">
        <f>SUM(CJ5:CJ23)</f>
        <v>3</v>
      </c>
      <c r="CK24" s="51">
        <f t="shared" ref="CK24:DA24" si="29">SUM(CK5:CK23)</f>
        <v>172</v>
      </c>
      <c r="CL24" s="51">
        <f t="shared" si="29"/>
        <v>1147</v>
      </c>
      <c r="CM24" s="51">
        <f t="shared" si="29"/>
        <v>1795</v>
      </c>
      <c r="CN24" s="51">
        <f t="shared" si="29"/>
        <v>1885</v>
      </c>
      <c r="CO24" s="51">
        <f t="shared" si="29"/>
        <v>1078</v>
      </c>
      <c r="CP24" s="51">
        <f t="shared" si="29"/>
        <v>296</v>
      </c>
      <c r="CQ24" s="51">
        <f t="shared" si="29"/>
        <v>16</v>
      </c>
      <c r="CR24" s="51">
        <f t="shared" si="29"/>
        <v>3</v>
      </c>
      <c r="CS24" s="51">
        <f t="shared" si="29"/>
        <v>22176</v>
      </c>
      <c r="CT24" s="51">
        <f t="shared" si="29"/>
        <v>19307</v>
      </c>
      <c r="CU24" s="51">
        <f t="shared" si="29"/>
        <v>17206</v>
      </c>
      <c r="CV24" s="51">
        <f t="shared" si="29"/>
        <v>21332</v>
      </c>
      <c r="CW24" s="51">
        <f t="shared" si="29"/>
        <v>28993</v>
      </c>
      <c r="CX24" s="51">
        <f t="shared" si="29"/>
        <v>32335</v>
      </c>
      <c r="CY24" s="51">
        <f t="shared" si="29"/>
        <v>24840</v>
      </c>
      <c r="CZ24" s="51">
        <f t="shared" si="29"/>
        <v>16030</v>
      </c>
      <c r="DA24" s="51">
        <f t="shared" si="29"/>
        <v>12150</v>
      </c>
      <c r="DB24" s="71">
        <f t="shared" si="10"/>
        <v>0.13528138528138528</v>
      </c>
      <c r="DC24" s="71">
        <f t="shared" si="10"/>
        <v>8.908685968819599</v>
      </c>
      <c r="DD24" s="71">
        <f t="shared" si="10"/>
        <v>66.66279204928513</v>
      </c>
      <c r="DE24" s="71">
        <f t="shared" si="10"/>
        <v>84.145884117757362</v>
      </c>
      <c r="DF24" s="71">
        <f t="shared" si="10"/>
        <v>65.015693443244928</v>
      </c>
      <c r="DG24" s="71">
        <f t="shared" si="10"/>
        <v>33.338487706819237</v>
      </c>
      <c r="DH24" s="71">
        <f t="shared" si="10"/>
        <v>11.916264090177135</v>
      </c>
      <c r="DI24" s="71">
        <f t="shared" si="10"/>
        <v>0.99812850904553974</v>
      </c>
      <c r="DJ24" s="71">
        <f t="shared" si="10"/>
        <v>0.24691358024691359</v>
      </c>
      <c r="DK24" s="115">
        <f>(SUM(DB24:DJ24)*5)/1000</f>
        <v>1.3568406542533864</v>
      </c>
      <c r="DL24"/>
      <c r="DM24"/>
      <c r="DN24"/>
      <c r="DO24"/>
      <c r="DP24"/>
      <c r="DQ24"/>
      <c r="DR24"/>
      <c r="DS24"/>
      <c r="DT24"/>
      <c r="DU24"/>
      <c r="DV24"/>
    </row>
    <row r="25" spans="1:126" s="52" customFormat="1" ht="22.5">
      <c r="A25" s="74"/>
      <c r="B25" s="381" t="s">
        <v>67</v>
      </c>
      <c r="C25" s="381"/>
      <c r="D25" s="53"/>
      <c r="E25" s="53"/>
      <c r="F25" s="53"/>
      <c r="G25" s="53"/>
      <c r="H25" s="53"/>
      <c r="I25" s="53"/>
      <c r="J25" s="53"/>
      <c r="K25" s="53"/>
      <c r="L25" s="53"/>
      <c r="M25" s="53"/>
      <c r="N25" s="53"/>
      <c r="O25" s="53"/>
      <c r="P25" s="53"/>
      <c r="Q25" s="53"/>
      <c r="R25" s="53"/>
      <c r="S25" s="53"/>
      <c r="T25" s="53"/>
      <c r="U25" s="53"/>
      <c r="V25" s="51" t="e">
        <f t="shared" si="4"/>
        <v>#DIV/0!</v>
      </c>
      <c r="W25" s="51" t="e">
        <f t="shared" si="4"/>
        <v>#DIV/0!</v>
      </c>
      <c r="X25" s="51" t="e">
        <f t="shared" si="4"/>
        <v>#DIV/0!</v>
      </c>
      <c r="Y25" s="51" t="e">
        <f t="shared" si="4"/>
        <v>#DIV/0!</v>
      </c>
      <c r="Z25" s="51" t="e">
        <f t="shared" si="4"/>
        <v>#DIV/0!</v>
      </c>
      <c r="AA25" s="51" t="e">
        <f t="shared" si="4"/>
        <v>#DIV/0!</v>
      </c>
      <c r="AB25" s="51" t="e">
        <f t="shared" si="4"/>
        <v>#DIV/0!</v>
      </c>
      <c r="AC25" s="51" t="e">
        <f t="shared" si="4"/>
        <v>#DIV/0!</v>
      </c>
      <c r="AD25" s="51" t="e">
        <f t="shared" si="4"/>
        <v>#DIV/0!</v>
      </c>
      <c r="AE25" s="51" t="e">
        <f t="shared" ref="AE25" si="30">((SUM(V25:AD25))*5)/1000</f>
        <v>#DIV/0!</v>
      </c>
      <c r="AF25" s="53">
        <v>3</v>
      </c>
      <c r="AG25" s="53">
        <v>1063</v>
      </c>
      <c r="AH25" s="53">
        <v>6349</v>
      </c>
      <c r="AI25" s="53">
        <v>10042</v>
      </c>
      <c r="AJ25" s="53">
        <v>10203</v>
      </c>
      <c r="AK25" s="53">
        <v>5944</v>
      </c>
      <c r="AL25" s="53">
        <v>1309</v>
      </c>
      <c r="AM25" s="53">
        <v>112</v>
      </c>
      <c r="AN25" s="53">
        <v>11</v>
      </c>
      <c r="AO25" s="53">
        <v>76347</v>
      </c>
      <c r="AP25" s="53">
        <v>75489</v>
      </c>
      <c r="AQ25" s="53">
        <v>89873</v>
      </c>
      <c r="AR25" s="53">
        <v>126546</v>
      </c>
      <c r="AS25" s="53">
        <v>142257</v>
      </c>
      <c r="AT25" s="53">
        <v>115461</v>
      </c>
      <c r="AU25" s="53">
        <v>86349</v>
      </c>
      <c r="AV25" s="53">
        <v>75319</v>
      </c>
      <c r="AW25" s="53">
        <v>61489</v>
      </c>
      <c r="AX25" s="51">
        <f t="shared" ref="AX25:AY25" si="31">AF25/AO25*1000</f>
        <v>3.9294274824158121E-2</v>
      </c>
      <c r="AY25" s="51">
        <f t="shared" si="31"/>
        <v>14.0815218111248</v>
      </c>
      <c r="AZ25" s="51">
        <f t="shared" si="6"/>
        <v>70.644131162863147</v>
      </c>
      <c r="BA25" s="51">
        <f t="shared" si="6"/>
        <v>79.35454301202725</v>
      </c>
      <c r="BB25" s="51">
        <f t="shared" si="6"/>
        <v>71.722305405006438</v>
      </c>
      <c r="BC25" s="51">
        <f t="shared" si="6"/>
        <v>51.48058651839149</v>
      </c>
      <c r="BD25" s="51">
        <f t="shared" si="6"/>
        <v>15.159411226534182</v>
      </c>
      <c r="BE25" s="51">
        <f t="shared" si="6"/>
        <v>1.4870085901299803</v>
      </c>
      <c r="BF25" s="51">
        <f t="shared" si="6"/>
        <v>0.17889378588040136</v>
      </c>
      <c r="BG25" s="51">
        <f t="shared" ref="BG25" si="32">(SUM(AX25:BF25)*5)/1000</f>
        <v>1.5207384789339093</v>
      </c>
      <c r="BH25" s="53">
        <v>5</v>
      </c>
      <c r="BI25" s="53">
        <v>962</v>
      </c>
      <c r="BJ25" s="53">
        <v>5863</v>
      </c>
      <c r="BK25" s="53">
        <v>9313</v>
      </c>
      <c r="BL25" s="53">
        <v>9616</v>
      </c>
      <c r="BM25" s="53">
        <v>5853</v>
      </c>
      <c r="BN25" s="53">
        <v>1397</v>
      </c>
      <c r="BO25" s="53">
        <v>117</v>
      </c>
      <c r="BP25" s="53">
        <v>21</v>
      </c>
      <c r="BQ25" s="53">
        <v>77303</v>
      </c>
      <c r="BR25" s="53">
        <v>76437</v>
      </c>
      <c r="BS25" s="53">
        <v>91000</v>
      </c>
      <c r="BT25" s="53">
        <v>128132</v>
      </c>
      <c r="BU25" s="53">
        <v>144042</v>
      </c>
      <c r="BV25" s="53">
        <v>116908</v>
      </c>
      <c r="BW25" s="53">
        <v>87434</v>
      </c>
      <c r="BX25" s="53">
        <v>76262</v>
      </c>
      <c r="BY25" s="53">
        <v>62261</v>
      </c>
      <c r="BZ25" s="51">
        <f t="shared" ref="BZ25" si="33">BH25/BQ25*1000</f>
        <v>6.468054279911517E-2</v>
      </c>
      <c r="CA25" s="51">
        <f t="shared" si="16"/>
        <v>12.585527951123147</v>
      </c>
      <c r="CB25" s="51">
        <f t="shared" si="17"/>
        <v>64.428571428571431</v>
      </c>
      <c r="CC25" s="51">
        <f t="shared" si="18"/>
        <v>72.682858302375664</v>
      </c>
      <c r="CD25" s="51">
        <f t="shared" si="19"/>
        <v>66.758306605017978</v>
      </c>
      <c r="CE25" s="51">
        <f t="shared" si="20"/>
        <v>50.065008382659869</v>
      </c>
      <c r="CF25" s="51">
        <f t="shared" si="21"/>
        <v>15.97776608641947</v>
      </c>
      <c r="CG25" s="51">
        <f t="shared" si="22"/>
        <v>1.5341847840339882</v>
      </c>
      <c r="CH25" s="51">
        <f t="shared" si="23"/>
        <v>0.33728979618059463</v>
      </c>
      <c r="CI25" s="51">
        <f t="shared" ref="CI25" si="34">(SUM(BZ25:CH25)*5)/1000</f>
        <v>1.4221709693959061</v>
      </c>
      <c r="CJ25" s="53">
        <v>11</v>
      </c>
      <c r="CK25" s="53">
        <v>1016</v>
      </c>
      <c r="CL25" s="53">
        <v>5799</v>
      </c>
      <c r="CM25" s="53">
        <v>9152</v>
      </c>
      <c r="CN25" s="53">
        <v>9553</v>
      </c>
      <c r="CO25" s="53">
        <v>5875</v>
      </c>
      <c r="CP25" s="53">
        <v>1430</v>
      </c>
      <c r="CQ25" s="53">
        <v>103</v>
      </c>
      <c r="CR25" s="53">
        <v>12</v>
      </c>
      <c r="CS25" s="53">
        <v>78233</v>
      </c>
      <c r="CT25" s="53">
        <v>89658</v>
      </c>
      <c r="CU25" s="53">
        <v>92093</v>
      </c>
      <c r="CV25" s="53">
        <v>129672</v>
      </c>
      <c r="CW25" s="53">
        <v>145774</v>
      </c>
      <c r="CX25" s="53">
        <v>118314</v>
      </c>
      <c r="CY25" s="53">
        <v>88483</v>
      </c>
      <c r="CZ25" s="53">
        <v>77179</v>
      </c>
      <c r="DA25" s="53">
        <v>63008</v>
      </c>
      <c r="DB25" s="71">
        <f t="shared" si="10"/>
        <v>0.14060562678153721</v>
      </c>
      <c r="DC25" s="71">
        <f t="shared" si="10"/>
        <v>11.331950300028998</v>
      </c>
      <c r="DD25" s="71">
        <f t="shared" si="10"/>
        <v>62.968955295190725</v>
      </c>
      <c r="DE25" s="71">
        <f t="shared" si="10"/>
        <v>70.578073909556423</v>
      </c>
      <c r="DF25" s="71">
        <f t="shared" si="10"/>
        <v>65.532948262378753</v>
      </c>
      <c r="DG25" s="71">
        <f t="shared" si="10"/>
        <v>49.656000135233363</v>
      </c>
      <c r="DH25" s="71">
        <f t="shared" si="10"/>
        <v>16.161296520235528</v>
      </c>
      <c r="DI25" s="71">
        <f t="shared" si="10"/>
        <v>1.3345599191489912</v>
      </c>
      <c r="DJ25" s="71">
        <f t="shared" si="10"/>
        <v>0.19045200609446419</v>
      </c>
      <c r="DK25" s="71">
        <f t="shared" ref="DK25" si="35">(SUM(DB25:DJ25)*5)/1000</f>
        <v>1.3894742098732435</v>
      </c>
      <c r="DL25"/>
      <c r="DM25"/>
      <c r="DN25"/>
      <c r="DO25"/>
      <c r="DP25"/>
      <c r="DQ25"/>
      <c r="DR25"/>
      <c r="DS25"/>
      <c r="DT25"/>
      <c r="DU25"/>
      <c r="DV25"/>
    </row>
    <row r="26" spans="1:126" s="52" customFormat="1" ht="22.5">
      <c r="A26" s="73"/>
      <c r="B26" s="381" t="s">
        <v>68</v>
      </c>
      <c r="C26" s="381"/>
      <c r="D26" s="53"/>
      <c r="E26" s="53"/>
      <c r="F26" s="53"/>
      <c r="G26" s="53"/>
      <c r="H26" s="53"/>
      <c r="I26" s="53"/>
      <c r="J26" s="53"/>
      <c r="K26" s="53"/>
      <c r="L26" s="53"/>
      <c r="M26" s="53"/>
      <c r="N26" s="53"/>
      <c r="O26" s="53"/>
      <c r="P26" s="53"/>
      <c r="Q26" s="53"/>
      <c r="R26" s="53"/>
      <c r="S26" s="53"/>
      <c r="T26" s="53"/>
      <c r="U26" s="53"/>
      <c r="V26" s="71" t="e">
        <f t="shared" si="4"/>
        <v>#DIV/0!</v>
      </c>
      <c r="W26" s="71" t="e">
        <f t="shared" si="4"/>
        <v>#DIV/0!</v>
      </c>
      <c r="X26" s="71" t="e">
        <f t="shared" si="4"/>
        <v>#DIV/0!</v>
      </c>
      <c r="Y26" s="71" t="e">
        <f t="shared" si="4"/>
        <v>#DIV/0!</v>
      </c>
      <c r="Z26" s="71" t="e">
        <f t="shared" si="4"/>
        <v>#DIV/0!</v>
      </c>
      <c r="AA26" s="71" t="e">
        <f t="shared" si="4"/>
        <v>#DIV/0!</v>
      </c>
      <c r="AB26" s="71" t="e">
        <f t="shared" si="4"/>
        <v>#DIV/0!</v>
      </c>
      <c r="AC26" s="71" t="e">
        <f t="shared" si="4"/>
        <v>#DIV/0!</v>
      </c>
      <c r="AD26" s="71" t="e">
        <f t="shared" si="4"/>
        <v>#DIV/0!</v>
      </c>
      <c r="AE26" s="51" t="e">
        <f t="shared" ref="AE26" si="36">((SUM(V26:AD26))*5)/1000</f>
        <v>#DIV/0!</v>
      </c>
      <c r="AF26" s="53"/>
      <c r="AG26" s="53"/>
      <c r="AH26" s="53"/>
      <c r="AI26" s="53"/>
      <c r="AJ26" s="53"/>
      <c r="AK26" s="53"/>
      <c r="AL26" s="53"/>
      <c r="AM26" s="53"/>
      <c r="AN26" s="53"/>
      <c r="AO26" s="53"/>
      <c r="AP26" s="53"/>
      <c r="AQ26" s="53"/>
      <c r="AR26" s="53"/>
      <c r="AS26" s="53"/>
      <c r="AT26" s="53"/>
      <c r="AU26" s="53"/>
      <c r="AV26" s="53"/>
      <c r="AW26" s="53"/>
      <c r="AX26" s="71" t="e">
        <f t="shared" si="6"/>
        <v>#DIV/0!</v>
      </c>
      <c r="AY26" s="71" t="e">
        <f t="shared" si="6"/>
        <v>#DIV/0!</v>
      </c>
      <c r="AZ26" s="71" t="e">
        <f t="shared" si="6"/>
        <v>#DIV/0!</v>
      </c>
      <c r="BA26" s="71" t="e">
        <f t="shared" si="12"/>
        <v>#DIV/0!</v>
      </c>
      <c r="BB26" s="71" t="e">
        <f t="shared" si="12"/>
        <v>#DIV/0!</v>
      </c>
      <c r="BC26" s="71" t="e">
        <f t="shared" si="12"/>
        <v>#DIV/0!</v>
      </c>
      <c r="BD26" s="71" t="e">
        <f t="shared" si="12"/>
        <v>#DIV/0!</v>
      </c>
      <c r="BE26" s="71" t="e">
        <f t="shared" si="12"/>
        <v>#DIV/0!</v>
      </c>
      <c r="BF26" s="71" t="e">
        <f t="shared" si="12"/>
        <v>#DIV/0!</v>
      </c>
      <c r="BG26" s="51" t="e">
        <f t="shared" ref="BG26" si="37">(SUM(AX26:BF26)*5)/1000</f>
        <v>#DIV/0!</v>
      </c>
      <c r="BH26" s="53"/>
      <c r="BI26" s="53"/>
      <c r="BJ26" s="53"/>
      <c r="BK26" s="53"/>
      <c r="BL26" s="53"/>
      <c r="BM26" s="53"/>
      <c r="BN26" s="53"/>
      <c r="BO26" s="53"/>
      <c r="BP26" s="53"/>
      <c r="BQ26" s="53"/>
      <c r="BR26" s="53"/>
      <c r="BS26" s="53"/>
      <c r="BT26" s="53"/>
      <c r="BU26" s="53"/>
      <c r="BV26" s="53"/>
      <c r="BW26" s="53"/>
      <c r="BX26" s="53"/>
      <c r="BY26" s="53"/>
      <c r="BZ26" s="71" t="e">
        <f t="shared" si="8"/>
        <v>#DIV/0!</v>
      </c>
      <c r="CA26" s="71" t="e">
        <f t="shared" si="8"/>
        <v>#DIV/0!</v>
      </c>
      <c r="CB26" s="71" t="e">
        <f t="shared" si="8"/>
        <v>#DIV/0!</v>
      </c>
      <c r="CC26" s="71" t="e">
        <f t="shared" si="8"/>
        <v>#DIV/0!</v>
      </c>
      <c r="CD26" s="71" t="e">
        <f t="shared" si="8"/>
        <v>#DIV/0!</v>
      </c>
      <c r="CE26" s="71" t="e">
        <f t="shared" si="8"/>
        <v>#DIV/0!</v>
      </c>
      <c r="CF26" s="71" t="e">
        <f t="shared" si="8"/>
        <v>#DIV/0!</v>
      </c>
      <c r="CG26" s="71" t="e">
        <f t="shared" si="8"/>
        <v>#DIV/0!</v>
      </c>
      <c r="CH26" s="71" t="e">
        <f t="shared" si="8"/>
        <v>#DIV/0!</v>
      </c>
      <c r="CI26" s="51" t="e">
        <f t="shared" ref="CI26" si="38">(SUM(BZ26:CH26)*5)/1000</f>
        <v>#DIV/0!</v>
      </c>
      <c r="CJ26" s="53"/>
      <c r="CK26" s="53"/>
      <c r="CL26" s="53"/>
      <c r="CM26" s="53"/>
      <c r="CN26" s="53"/>
      <c r="CO26" s="53"/>
      <c r="CP26" s="53"/>
      <c r="CQ26" s="53"/>
      <c r="CR26" s="53"/>
      <c r="CS26" s="53"/>
      <c r="CT26" s="53"/>
      <c r="CU26" s="53"/>
      <c r="CV26" s="53"/>
      <c r="CW26" s="53"/>
      <c r="CX26" s="53"/>
      <c r="CY26" s="53"/>
      <c r="CZ26" s="53"/>
      <c r="DA26" s="53"/>
      <c r="DB26" s="71" t="e">
        <f t="shared" si="10"/>
        <v>#DIV/0!</v>
      </c>
      <c r="DC26" s="71" t="e">
        <f t="shared" si="10"/>
        <v>#DIV/0!</v>
      </c>
      <c r="DD26" s="71" t="e">
        <f t="shared" si="10"/>
        <v>#DIV/0!</v>
      </c>
      <c r="DE26" s="71" t="e">
        <f t="shared" si="10"/>
        <v>#DIV/0!</v>
      </c>
      <c r="DF26" s="71" t="e">
        <f t="shared" si="10"/>
        <v>#DIV/0!</v>
      </c>
      <c r="DG26" s="71" t="e">
        <f t="shared" si="10"/>
        <v>#DIV/0!</v>
      </c>
      <c r="DH26" s="71" t="e">
        <f t="shared" si="10"/>
        <v>#DIV/0!</v>
      </c>
      <c r="DI26" s="71" t="e">
        <f t="shared" si="10"/>
        <v>#DIV/0!</v>
      </c>
      <c r="DJ26" s="71" t="e">
        <f t="shared" si="10"/>
        <v>#DIV/0!</v>
      </c>
      <c r="DK26" s="71" t="e">
        <f t="shared" ref="DK26" si="39">(SUM(DB26:DJ26)*5)/1000</f>
        <v>#DIV/0!</v>
      </c>
      <c r="DL26"/>
      <c r="DM26"/>
      <c r="DN26"/>
      <c r="DO26"/>
      <c r="DP26"/>
      <c r="DQ26"/>
      <c r="DR26"/>
      <c r="DS26"/>
      <c r="DT26"/>
      <c r="DU26"/>
      <c r="DV26"/>
    </row>
    <row r="27" spans="1:126">
      <c r="A27" s="73"/>
      <c r="B27" s="73"/>
      <c r="AF27"/>
      <c r="AG27"/>
      <c r="AH27"/>
      <c r="AI27"/>
      <c r="AJ27"/>
      <c r="AK27"/>
      <c r="AL27"/>
      <c r="AM27"/>
      <c r="AN27"/>
      <c r="BH27"/>
      <c r="BI27"/>
      <c r="BJ27"/>
      <c r="BK27"/>
      <c r="BL27"/>
      <c r="BM27"/>
      <c r="BN27"/>
      <c r="BO27"/>
      <c r="BP27"/>
      <c r="CJ27"/>
      <c r="CK27"/>
      <c r="CL27"/>
      <c r="CM27"/>
      <c r="CN27"/>
      <c r="CO27"/>
      <c r="CP27"/>
      <c r="CQ27"/>
      <c r="CR27"/>
      <c r="DB27"/>
      <c r="DC27"/>
      <c r="DD27"/>
      <c r="DE27"/>
      <c r="DF27"/>
      <c r="DG27"/>
      <c r="DH27"/>
      <c r="DI27"/>
      <c r="DJ27"/>
    </row>
    <row r="28" spans="1:126">
      <c r="A28" s="73"/>
      <c r="AF28"/>
      <c r="AG28"/>
      <c r="AH28"/>
      <c r="AI28"/>
      <c r="AJ28"/>
      <c r="AK28"/>
      <c r="AL28"/>
      <c r="AM28"/>
      <c r="AN28"/>
      <c r="BH28"/>
      <c r="BI28"/>
      <c r="BJ28"/>
      <c r="BK28"/>
      <c r="BL28"/>
      <c r="BM28"/>
      <c r="BN28"/>
      <c r="BO28"/>
      <c r="BP28"/>
      <c r="CJ28"/>
      <c r="CK28"/>
      <c r="CL28"/>
      <c r="CM28"/>
      <c r="CN28"/>
      <c r="CO28"/>
      <c r="CP28"/>
      <c r="CQ28"/>
      <c r="CR28"/>
      <c r="DB28"/>
      <c r="DC28"/>
      <c r="DD28"/>
      <c r="DE28"/>
      <c r="DF28"/>
      <c r="DG28"/>
      <c r="DH28"/>
      <c r="DI28"/>
      <c r="DJ28"/>
    </row>
    <row r="29" spans="1:126">
      <c r="A29" s="73"/>
      <c r="AF29"/>
      <c r="AG29"/>
      <c r="AH29"/>
      <c r="AI29"/>
      <c r="AJ29"/>
      <c r="AK29"/>
      <c r="AL29"/>
      <c r="AM29"/>
      <c r="AN29"/>
      <c r="BH29"/>
      <c r="BI29"/>
      <c r="BJ29"/>
      <c r="BK29"/>
      <c r="BL29"/>
      <c r="BM29"/>
      <c r="BN29"/>
      <c r="BO29"/>
      <c r="BP29"/>
      <c r="CJ29"/>
      <c r="CK29"/>
      <c r="CL29"/>
      <c r="CM29"/>
      <c r="CN29"/>
      <c r="CO29"/>
      <c r="CP29"/>
      <c r="CQ29"/>
      <c r="CR29"/>
      <c r="DB29"/>
      <c r="DC29"/>
      <c r="DD29"/>
      <c r="DE29"/>
      <c r="DF29"/>
      <c r="DG29"/>
      <c r="DH29"/>
      <c r="DI29"/>
      <c r="DJ29"/>
    </row>
    <row r="30" spans="1:126">
      <c r="A30" s="73"/>
      <c r="AF30"/>
      <c r="AG30"/>
      <c r="AH30"/>
      <c r="AI30"/>
      <c r="AJ30"/>
      <c r="AK30"/>
      <c r="AL30"/>
      <c r="AM30"/>
      <c r="AN30"/>
      <c r="BH30"/>
      <c r="BI30"/>
      <c r="BJ30"/>
      <c r="BK30"/>
      <c r="BL30"/>
      <c r="BM30"/>
      <c r="BN30"/>
      <c r="BO30"/>
      <c r="BP30"/>
      <c r="CJ30"/>
      <c r="CK30"/>
      <c r="CL30"/>
      <c r="CM30"/>
      <c r="CN30"/>
      <c r="CO30"/>
      <c r="CP30"/>
      <c r="CQ30"/>
      <c r="CR30"/>
      <c r="DB30"/>
      <c r="DC30"/>
      <c r="DD30"/>
      <c r="DE30"/>
      <c r="DF30"/>
      <c r="DG30"/>
      <c r="DH30"/>
      <c r="DI30"/>
      <c r="DJ30"/>
    </row>
    <row r="31" spans="1:126">
      <c r="A31" s="73"/>
      <c r="AF31"/>
      <c r="AG31"/>
      <c r="AH31"/>
      <c r="AI31"/>
      <c r="AJ31"/>
      <c r="AK31"/>
      <c r="AL31"/>
      <c r="AM31"/>
      <c r="AN31"/>
      <c r="BH31"/>
      <c r="BI31"/>
      <c r="BJ31"/>
      <c r="BK31"/>
      <c r="BL31"/>
      <c r="BM31"/>
      <c r="BN31"/>
      <c r="BO31"/>
      <c r="BP31"/>
      <c r="CJ31"/>
      <c r="CK31"/>
      <c r="CL31"/>
      <c r="CM31"/>
      <c r="CN31"/>
      <c r="CO31"/>
      <c r="CP31"/>
      <c r="CQ31"/>
      <c r="CR31"/>
      <c r="DB31"/>
      <c r="DC31"/>
      <c r="DD31"/>
      <c r="DE31"/>
      <c r="DF31"/>
      <c r="DG31"/>
      <c r="DH31"/>
      <c r="DI31"/>
      <c r="DJ31"/>
    </row>
    <row r="32" spans="1:126">
      <c r="A32" s="73"/>
      <c r="AF32"/>
      <c r="AG32"/>
      <c r="AH32"/>
      <c r="AI32"/>
      <c r="AJ32"/>
      <c r="AK32"/>
      <c r="AL32"/>
      <c r="AM32"/>
      <c r="AN32"/>
      <c r="BH32"/>
      <c r="BI32"/>
      <c r="BJ32"/>
      <c r="BK32"/>
      <c r="BL32"/>
      <c r="BM32"/>
      <c r="BN32"/>
      <c r="BO32"/>
      <c r="BP32"/>
      <c r="CJ32"/>
      <c r="CK32"/>
      <c r="CL32"/>
      <c r="CM32"/>
      <c r="CN32"/>
      <c r="CO32"/>
      <c r="CP32"/>
      <c r="CQ32"/>
      <c r="CR32"/>
      <c r="DB32"/>
      <c r="DC32"/>
      <c r="DD32"/>
      <c r="DE32"/>
      <c r="DF32"/>
      <c r="DG32"/>
      <c r="DH32"/>
      <c r="DI32"/>
      <c r="DJ32"/>
    </row>
    <row r="33" spans="1:1" customFormat="1">
      <c r="A33" s="73"/>
    </row>
    <row r="34" spans="1:1" customFormat="1">
      <c r="A34" s="73"/>
    </row>
    <row r="35" spans="1:1" customFormat="1">
      <c r="A35" s="73"/>
    </row>
    <row r="36" spans="1:1" customFormat="1">
      <c r="A36" s="73"/>
    </row>
    <row r="37" spans="1:1" customFormat="1">
      <c r="A37" s="73"/>
    </row>
    <row r="38" spans="1:1" customFormat="1">
      <c r="A38" s="73"/>
    </row>
    <row r="39" spans="1:1" customFormat="1"/>
    <row r="40" spans="1:1" customFormat="1"/>
    <row r="41" spans="1:1" customFormat="1"/>
    <row r="42" spans="1:1" customFormat="1"/>
    <row r="43" spans="1:1" customFormat="1"/>
    <row r="44" spans="1:1" customFormat="1"/>
    <row r="45" spans="1:1" customFormat="1"/>
    <row r="46" spans="1:1" customFormat="1"/>
    <row r="47" spans="1:1" customFormat="1"/>
    <row r="48" spans="1:1"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sheetData>
  <mergeCells count="25">
    <mergeCell ref="B24:C24"/>
    <mergeCell ref="B25:C25"/>
    <mergeCell ref="B26:C26"/>
    <mergeCell ref="BZ3:CH3"/>
    <mergeCell ref="CI3:CI4"/>
    <mergeCell ref="B2:B4"/>
    <mergeCell ref="D2:AE2"/>
    <mergeCell ref="AF2:BG2"/>
    <mergeCell ref="BH2:CI2"/>
    <mergeCell ref="CJ2:DK2"/>
    <mergeCell ref="C3:C4"/>
    <mergeCell ref="D3:L3"/>
    <mergeCell ref="M3:U3"/>
    <mergeCell ref="V3:AD3"/>
    <mergeCell ref="AE3:AE4"/>
    <mergeCell ref="CJ3:CR3"/>
    <mergeCell ref="CS3:DA3"/>
    <mergeCell ref="DB3:DJ3"/>
    <mergeCell ref="DK3:DK4"/>
    <mergeCell ref="AF3:AN3"/>
    <mergeCell ref="AO3:AW3"/>
    <mergeCell ref="AX3:BF3"/>
    <mergeCell ref="BG3:BG4"/>
    <mergeCell ref="BH3:BP3"/>
    <mergeCell ref="BQ3:BY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BW28"/>
  <sheetViews>
    <sheetView rightToLeft="1" topLeftCell="AY10" workbookViewId="0">
      <selection activeCell="D25" sqref="D25:BW25"/>
    </sheetView>
  </sheetViews>
  <sheetFormatPr defaultRowHeight="15.75"/>
  <cols>
    <col min="3" max="3" width="25.875" customWidth="1"/>
    <col min="4" max="4" width="7.5" customWidth="1"/>
    <col min="5" max="5" width="8.875" customWidth="1"/>
    <col min="6" max="6" width="10.75" customWidth="1"/>
    <col min="7" max="7" width="8.5" customWidth="1"/>
    <col min="8" max="8" width="10.25" customWidth="1"/>
    <col min="9" max="9" width="10.75" customWidth="1"/>
    <col min="10" max="10" width="7.125" customWidth="1"/>
    <col min="11" max="11" width="7.625" customWidth="1"/>
    <col min="12" max="12" width="8.125" customWidth="1"/>
    <col min="13" max="13" width="8.5" customWidth="1"/>
    <col min="14" max="14" width="9.625" customWidth="1"/>
    <col min="15" max="15" width="9.875" customWidth="1"/>
    <col min="16" max="16" width="6.375" customWidth="1"/>
    <col min="17" max="17" width="7.5" customWidth="1"/>
    <col min="18" max="18" width="8.5" customWidth="1"/>
    <col min="19" max="19" width="9.875" customWidth="1"/>
    <col min="20" max="20" width="9.375" customWidth="1"/>
    <col min="24" max="24" width="9.875" customWidth="1"/>
    <col min="26" max="27" width="9.375" customWidth="1"/>
    <col min="28" max="28" width="13.5" customWidth="1"/>
    <col min="30" max="30" width="9.875" customWidth="1"/>
    <col min="31" max="31" width="10.25" customWidth="1"/>
    <col min="32" max="32" width="10.75" customWidth="1"/>
    <col min="33" max="33" width="10.25" customWidth="1"/>
    <col min="34" max="34" width="9.875" customWidth="1"/>
    <col min="35" max="35" width="8.875" customWidth="1"/>
    <col min="36" max="36" width="13.75" customWidth="1"/>
    <col min="45" max="45" width="11.125" customWidth="1"/>
  </cols>
  <sheetData>
    <row r="2" spans="2:75" ht="25.5">
      <c r="B2" s="412" t="s">
        <v>69</v>
      </c>
      <c r="C2" s="192" t="s">
        <v>33</v>
      </c>
      <c r="D2" s="413">
        <v>1397</v>
      </c>
      <c r="E2" s="414"/>
      <c r="F2" s="414"/>
      <c r="G2" s="414"/>
      <c r="H2" s="414"/>
      <c r="I2" s="414"/>
      <c r="J2" s="414"/>
      <c r="K2" s="414"/>
      <c r="L2" s="414"/>
      <c r="M2" s="414"/>
      <c r="N2" s="414"/>
      <c r="O2" s="414"/>
      <c r="P2" s="414"/>
      <c r="Q2" s="414"/>
      <c r="R2" s="414"/>
      <c r="S2" s="414"/>
      <c r="T2" s="414"/>
      <c r="U2" s="414"/>
      <c r="V2" s="415">
        <v>1398</v>
      </c>
      <c r="W2" s="415"/>
      <c r="X2" s="415"/>
      <c r="Y2" s="415"/>
      <c r="Z2" s="415"/>
      <c r="AA2" s="415"/>
      <c r="AB2" s="415"/>
      <c r="AC2" s="415"/>
      <c r="AD2" s="415"/>
      <c r="AE2" s="415"/>
      <c r="AF2" s="415"/>
      <c r="AG2" s="415"/>
      <c r="AH2" s="415"/>
      <c r="AI2" s="415"/>
      <c r="AJ2" s="415"/>
      <c r="AK2" s="415"/>
      <c r="AL2" s="415"/>
      <c r="AM2" s="415"/>
      <c r="AN2" s="409">
        <v>1399</v>
      </c>
      <c r="AO2" s="410"/>
      <c r="AP2" s="410"/>
      <c r="AQ2" s="410"/>
      <c r="AR2" s="410"/>
      <c r="AS2" s="410"/>
      <c r="AT2" s="410"/>
      <c r="AU2" s="410"/>
      <c r="AV2" s="410"/>
      <c r="AW2" s="410"/>
      <c r="AX2" s="410"/>
      <c r="AY2" s="410"/>
      <c r="AZ2" s="410"/>
      <c r="BA2" s="410"/>
      <c r="BB2" s="410"/>
      <c r="BC2" s="410"/>
      <c r="BD2" s="410"/>
      <c r="BE2" s="411"/>
      <c r="BF2" s="416">
        <v>1400</v>
      </c>
      <c r="BG2" s="416"/>
      <c r="BH2" s="416"/>
      <c r="BI2" s="416"/>
      <c r="BJ2" s="416"/>
      <c r="BK2" s="416"/>
      <c r="BL2" s="416"/>
      <c r="BM2" s="416"/>
      <c r="BN2" s="416"/>
      <c r="BO2" s="416"/>
      <c r="BP2" s="416"/>
      <c r="BQ2" s="416"/>
      <c r="BR2" s="416"/>
      <c r="BS2" s="416"/>
      <c r="BT2" s="416"/>
      <c r="BU2" s="416"/>
      <c r="BV2" s="416"/>
      <c r="BW2" s="416"/>
    </row>
    <row r="3" spans="2:75" ht="112.5" customHeight="1">
      <c r="B3" s="412"/>
      <c r="C3" s="373" t="s">
        <v>34</v>
      </c>
      <c r="D3" s="417" t="s">
        <v>97</v>
      </c>
      <c r="E3" s="418"/>
      <c r="F3" s="417" t="s">
        <v>98</v>
      </c>
      <c r="G3" s="419"/>
      <c r="H3" s="418"/>
      <c r="I3" s="420" t="s">
        <v>99</v>
      </c>
      <c r="J3" s="417" t="s">
        <v>80</v>
      </c>
      <c r="K3" s="418"/>
      <c r="L3" s="417" t="s">
        <v>81</v>
      </c>
      <c r="M3" s="419"/>
      <c r="N3" s="418"/>
      <c r="O3" s="424" t="s">
        <v>82</v>
      </c>
      <c r="P3" s="417" t="s">
        <v>83</v>
      </c>
      <c r="Q3" s="418"/>
      <c r="R3" s="417" t="s">
        <v>84</v>
      </c>
      <c r="S3" s="419"/>
      <c r="T3" s="418"/>
      <c r="U3" s="424" t="s">
        <v>85</v>
      </c>
      <c r="V3" s="422" t="s">
        <v>100</v>
      </c>
      <c r="W3" s="423"/>
      <c r="X3" s="422" t="s">
        <v>101</v>
      </c>
      <c r="Y3" s="426"/>
      <c r="Z3" s="423"/>
      <c r="AA3" s="427" t="s">
        <v>99</v>
      </c>
      <c r="AB3" s="422" t="s">
        <v>86</v>
      </c>
      <c r="AC3" s="423"/>
      <c r="AD3" s="422" t="s">
        <v>87</v>
      </c>
      <c r="AE3" s="426"/>
      <c r="AF3" s="423"/>
      <c r="AG3" s="429" t="s">
        <v>82</v>
      </c>
      <c r="AH3" s="422" t="s">
        <v>83</v>
      </c>
      <c r="AI3" s="423"/>
      <c r="AJ3" s="422" t="s">
        <v>84</v>
      </c>
      <c r="AK3" s="426"/>
      <c r="AL3" s="423"/>
      <c r="AM3" s="429" t="s">
        <v>85</v>
      </c>
      <c r="AN3" s="389" t="s">
        <v>100</v>
      </c>
      <c r="AO3" s="391"/>
      <c r="AP3" s="389" t="s">
        <v>102</v>
      </c>
      <c r="AQ3" s="390"/>
      <c r="AR3" s="391"/>
      <c r="AS3" s="392" t="s">
        <v>103</v>
      </c>
      <c r="AT3" s="389" t="s">
        <v>80</v>
      </c>
      <c r="AU3" s="391"/>
      <c r="AV3" s="389" t="s">
        <v>81</v>
      </c>
      <c r="AW3" s="390"/>
      <c r="AX3" s="391"/>
      <c r="AY3" s="392" t="s">
        <v>82</v>
      </c>
      <c r="AZ3" s="389" t="s">
        <v>83</v>
      </c>
      <c r="BA3" s="391"/>
      <c r="BB3" s="389" t="s">
        <v>84</v>
      </c>
      <c r="BC3" s="390"/>
      <c r="BD3" s="391"/>
      <c r="BE3" s="392" t="s">
        <v>85</v>
      </c>
      <c r="BF3" s="375" t="s">
        <v>100</v>
      </c>
      <c r="BG3" s="377"/>
      <c r="BH3" s="375" t="s">
        <v>102</v>
      </c>
      <c r="BI3" s="376"/>
      <c r="BJ3" s="377"/>
      <c r="BK3" s="379" t="s">
        <v>104</v>
      </c>
      <c r="BL3" s="375" t="s">
        <v>86</v>
      </c>
      <c r="BM3" s="377"/>
      <c r="BN3" s="375" t="s">
        <v>88</v>
      </c>
      <c r="BO3" s="376"/>
      <c r="BP3" s="377"/>
      <c r="BQ3" s="379" t="s">
        <v>82</v>
      </c>
      <c r="BR3" s="375" t="s">
        <v>83</v>
      </c>
      <c r="BS3" s="377"/>
      <c r="BT3" s="375" t="s">
        <v>84</v>
      </c>
      <c r="BU3" s="376"/>
      <c r="BV3" s="377"/>
      <c r="BW3" s="400" t="s">
        <v>85</v>
      </c>
    </row>
    <row r="4" spans="2:75" ht="22.5" customHeight="1">
      <c r="B4" s="412"/>
      <c r="C4" s="374"/>
      <c r="D4" s="55" t="s">
        <v>55</v>
      </c>
      <c r="E4" s="56" t="s">
        <v>56</v>
      </c>
      <c r="F4" s="5" t="s">
        <v>89</v>
      </c>
      <c r="G4" s="5" t="s">
        <v>58</v>
      </c>
      <c r="H4" s="5" t="s">
        <v>96</v>
      </c>
      <c r="I4" s="421"/>
      <c r="J4" s="55" t="s">
        <v>55</v>
      </c>
      <c r="K4" s="56" t="s">
        <v>56</v>
      </c>
      <c r="L4" s="5" t="s">
        <v>89</v>
      </c>
      <c r="M4" s="5" t="s">
        <v>58</v>
      </c>
      <c r="N4" s="5" t="s">
        <v>96</v>
      </c>
      <c r="O4" s="425"/>
      <c r="P4" s="55" t="s">
        <v>55</v>
      </c>
      <c r="Q4" s="56" t="s">
        <v>56</v>
      </c>
      <c r="R4" s="5" t="s">
        <v>89</v>
      </c>
      <c r="S4" s="5" t="s">
        <v>58</v>
      </c>
      <c r="T4" s="5" t="s">
        <v>96</v>
      </c>
      <c r="U4" s="425"/>
      <c r="V4" s="58" t="s">
        <v>55</v>
      </c>
      <c r="W4" s="59" t="s">
        <v>56</v>
      </c>
      <c r="X4" s="8" t="s">
        <v>89</v>
      </c>
      <c r="Y4" s="8" t="s">
        <v>58</v>
      </c>
      <c r="Z4" s="8" t="s">
        <v>96</v>
      </c>
      <c r="AA4" s="428"/>
      <c r="AB4" s="58" t="s">
        <v>55</v>
      </c>
      <c r="AC4" s="59" t="s">
        <v>56</v>
      </c>
      <c r="AD4" s="8" t="s">
        <v>89</v>
      </c>
      <c r="AE4" s="8" t="s">
        <v>58</v>
      </c>
      <c r="AF4" s="8" t="s">
        <v>96</v>
      </c>
      <c r="AG4" s="430"/>
      <c r="AH4" s="58" t="s">
        <v>55</v>
      </c>
      <c r="AI4" s="59" t="s">
        <v>56</v>
      </c>
      <c r="AJ4" s="8" t="s">
        <v>89</v>
      </c>
      <c r="AK4" s="8" t="s">
        <v>58</v>
      </c>
      <c r="AL4" s="8" t="s">
        <v>96</v>
      </c>
      <c r="AM4" s="430"/>
      <c r="AN4" s="43" t="s">
        <v>55</v>
      </c>
      <c r="AO4" s="60" t="s">
        <v>56</v>
      </c>
      <c r="AP4" s="9" t="s">
        <v>89</v>
      </c>
      <c r="AQ4" s="9" t="s">
        <v>58</v>
      </c>
      <c r="AR4" s="9" t="s">
        <v>96</v>
      </c>
      <c r="AS4" s="393"/>
      <c r="AT4" s="43" t="s">
        <v>55</v>
      </c>
      <c r="AU4" s="60" t="s">
        <v>56</v>
      </c>
      <c r="AV4" s="9" t="s">
        <v>89</v>
      </c>
      <c r="AW4" s="9" t="s">
        <v>58</v>
      </c>
      <c r="AX4" s="9" t="s">
        <v>96</v>
      </c>
      <c r="AY4" s="393"/>
      <c r="AZ4" s="43" t="s">
        <v>55</v>
      </c>
      <c r="BA4" s="60" t="s">
        <v>56</v>
      </c>
      <c r="BB4" s="9" t="s">
        <v>89</v>
      </c>
      <c r="BC4" s="9" t="s">
        <v>58</v>
      </c>
      <c r="BD4" s="9" t="s">
        <v>96</v>
      </c>
      <c r="BE4" s="393"/>
      <c r="BF4" s="16" t="s">
        <v>55</v>
      </c>
      <c r="BG4" s="62" t="s">
        <v>56</v>
      </c>
      <c r="BH4" s="14" t="s">
        <v>89</v>
      </c>
      <c r="BI4" s="14" t="s">
        <v>58</v>
      </c>
      <c r="BJ4" s="14" t="s">
        <v>96</v>
      </c>
      <c r="BK4" s="380"/>
      <c r="BL4" s="16" t="s">
        <v>55</v>
      </c>
      <c r="BM4" s="62" t="s">
        <v>56</v>
      </c>
      <c r="BN4" s="14" t="s">
        <v>57</v>
      </c>
      <c r="BO4" s="14" t="s">
        <v>58</v>
      </c>
      <c r="BP4" s="14" t="s">
        <v>96</v>
      </c>
      <c r="BQ4" s="380"/>
      <c r="BR4" s="16" t="s">
        <v>55</v>
      </c>
      <c r="BS4" s="62" t="s">
        <v>56</v>
      </c>
      <c r="BT4" s="14" t="s">
        <v>57</v>
      </c>
      <c r="BU4" s="14" t="s">
        <v>58</v>
      </c>
      <c r="BV4" s="14" t="s">
        <v>96</v>
      </c>
      <c r="BW4" s="400"/>
    </row>
    <row r="5" spans="2:75" ht="22.5" customHeight="1">
      <c r="B5" s="72">
        <v>1</v>
      </c>
      <c r="C5" s="194" t="s">
        <v>273</v>
      </c>
      <c r="D5" s="20"/>
      <c r="E5" s="20">
        <v>7</v>
      </c>
      <c r="F5" s="20"/>
      <c r="G5" s="20">
        <v>5</v>
      </c>
      <c r="H5" s="20">
        <v>2</v>
      </c>
      <c r="I5" s="20">
        <f>SUM(D5:E5)</f>
        <v>7</v>
      </c>
      <c r="J5" s="22">
        <v>185</v>
      </c>
      <c r="K5" s="22">
        <v>95</v>
      </c>
      <c r="L5" s="22">
        <v>5</v>
      </c>
      <c r="M5" s="22">
        <v>161</v>
      </c>
      <c r="N5" s="22">
        <v>114</v>
      </c>
      <c r="O5" s="22">
        <f t="shared" ref="O5:O24" si="0">N5+M5+L5</f>
        <v>280</v>
      </c>
      <c r="P5" s="76">
        <f>D5/J5*100</f>
        <v>0</v>
      </c>
      <c r="Q5" s="76">
        <f t="shared" ref="Q5:U20" si="1">E5/K5*100</f>
        <v>7.3684210526315779</v>
      </c>
      <c r="R5" s="76">
        <f>F5/L5*100</f>
        <v>0</v>
      </c>
      <c r="S5" s="76">
        <f>G5/M5*100</f>
        <v>3.1055900621118013</v>
      </c>
      <c r="T5" s="76">
        <f>H5/N5*100</f>
        <v>1.7543859649122806</v>
      </c>
      <c r="U5" s="76">
        <f>I5/O5*100</f>
        <v>2.5</v>
      </c>
      <c r="V5" s="24"/>
      <c r="W5" s="24">
        <v>6</v>
      </c>
      <c r="X5" s="24"/>
      <c r="Y5" s="24">
        <v>4</v>
      </c>
      <c r="Z5" s="24">
        <v>2</v>
      </c>
      <c r="AA5" s="24">
        <v>6</v>
      </c>
      <c r="AB5" s="26">
        <v>170</v>
      </c>
      <c r="AC5" s="26">
        <v>145</v>
      </c>
      <c r="AD5" s="26">
        <v>0</v>
      </c>
      <c r="AE5" s="26">
        <v>180</v>
      </c>
      <c r="AF5" s="26">
        <v>135</v>
      </c>
      <c r="AG5" s="26">
        <f>AF5+AE5+AD5</f>
        <v>315</v>
      </c>
      <c r="AH5" s="26">
        <f>V5/AB5*100</f>
        <v>0</v>
      </c>
      <c r="AI5" s="26">
        <f t="shared" ref="AI5:AM20" si="2">W5/AC5*100</f>
        <v>4.1379310344827589</v>
      </c>
      <c r="AJ5" s="26" t="e">
        <f t="shared" si="2"/>
        <v>#DIV/0!</v>
      </c>
      <c r="AK5" s="26">
        <f t="shared" si="2"/>
        <v>2.2222222222222223</v>
      </c>
      <c r="AL5" s="26">
        <f t="shared" si="2"/>
        <v>1.4814814814814816</v>
      </c>
      <c r="AM5" s="26">
        <f t="shared" si="2"/>
        <v>1.9047619047619049</v>
      </c>
      <c r="AN5" s="28"/>
      <c r="AO5" s="28">
        <v>9</v>
      </c>
      <c r="AP5" s="28"/>
      <c r="AQ5" s="28">
        <v>6</v>
      </c>
      <c r="AR5" s="28">
        <v>3</v>
      </c>
      <c r="AS5" s="28">
        <v>9</v>
      </c>
      <c r="AT5" s="29">
        <v>152</v>
      </c>
      <c r="AU5" s="29">
        <v>140</v>
      </c>
      <c r="AV5" s="29">
        <v>7</v>
      </c>
      <c r="AW5" s="29">
        <v>148</v>
      </c>
      <c r="AX5" s="29">
        <v>137</v>
      </c>
      <c r="AY5" s="29">
        <f>AX5+AW5+AV5</f>
        <v>292</v>
      </c>
      <c r="AZ5" s="77"/>
      <c r="BA5" s="77">
        <f t="shared" ref="BA5:BE24" si="3">AO5/AU5*100</f>
        <v>6.4285714285714279</v>
      </c>
      <c r="BB5" s="77">
        <f t="shared" si="3"/>
        <v>0</v>
      </c>
      <c r="BC5" s="77">
        <f t="shared" si="3"/>
        <v>4.0540540540540544</v>
      </c>
      <c r="BD5" s="77">
        <f t="shared" si="3"/>
        <v>2.1897810218978102</v>
      </c>
      <c r="BE5" s="77">
        <f t="shared" si="3"/>
        <v>3.0821917808219177</v>
      </c>
      <c r="BF5" s="31"/>
      <c r="BG5" s="31">
        <v>8</v>
      </c>
      <c r="BH5" s="31"/>
      <c r="BI5" s="31">
        <v>8</v>
      </c>
      <c r="BJ5" s="31"/>
      <c r="BK5" s="31">
        <v>8</v>
      </c>
      <c r="BL5" s="32">
        <v>147</v>
      </c>
      <c r="BM5" s="32">
        <v>142</v>
      </c>
      <c r="BN5" s="32">
        <v>3</v>
      </c>
      <c r="BO5" s="32">
        <v>157</v>
      </c>
      <c r="BP5" s="32">
        <v>129</v>
      </c>
      <c r="BQ5" s="32">
        <f>BP5+BO5+BN5</f>
        <v>289</v>
      </c>
      <c r="BR5" s="78">
        <f>BF5/BL5*100</f>
        <v>0</v>
      </c>
      <c r="BS5" s="78">
        <f t="shared" ref="BS5:BW20" si="4">BG5/BM5*100</f>
        <v>5.6338028169014089</v>
      </c>
      <c r="BT5" s="78">
        <f t="shared" si="4"/>
        <v>0</v>
      </c>
      <c r="BU5" s="78">
        <f t="shared" si="4"/>
        <v>5.095541401273886</v>
      </c>
      <c r="BV5" s="78">
        <f t="shared" si="4"/>
        <v>0</v>
      </c>
      <c r="BW5" s="78">
        <f t="shared" si="4"/>
        <v>2.7681660899653981</v>
      </c>
    </row>
    <row r="6" spans="2:75" ht="22.5">
      <c r="B6" s="72">
        <v>2</v>
      </c>
      <c r="C6" s="194" t="s">
        <v>274</v>
      </c>
      <c r="D6" s="20"/>
      <c r="E6" s="20"/>
      <c r="F6" s="20"/>
      <c r="G6" s="20"/>
      <c r="H6" s="20"/>
      <c r="I6" s="20">
        <f t="shared" ref="I6:I23" si="5">SUM(D6:E6)</f>
        <v>0</v>
      </c>
      <c r="J6" s="22">
        <v>564</v>
      </c>
      <c r="K6" s="22">
        <v>14</v>
      </c>
      <c r="L6" s="22">
        <v>4</v>
      </c>
      <c r="M6" s="22">
        <v>308</v>
      </c>
      <c r="N6" s="22">
        <v>266</v>
      </c>
      <c r="O6" s="22">
        <f t="shared" si="0"/>
        <v>578</v>
      </c>
      <c r="P6" s="76">
        <f t="shared" ref="P6:U26" si="6">D6/J6*100</f>
        <v>0</v>
      </c>
      <c r="Q6" s="76">
        <f t="shared" si="1"/>
        <v>0</v>
      </c>
      <c r="R6" s="76">
        <f t="shared" si="1"/>
        <v>0</v>
      </c>
      <c r="S6" s="76">
        <f t="shared" si="1"/>
        <v>0</v>
      </c>
      <c r="T6" s="76">
        <f t="shared" si="1"/>
        <v>0</v>
      </c>
      <c r="U6" s="76">
        <f t="shared" si="1"/>
        <v>0</v>
      </c>
      <c r="V6" s="24"/>
      <c r="W6" s="24"/>
      <c r="X6" s="24"/>
      <c r="Y6" s="24"/>
      <c r="Z6" s="24"/>
      <c r="AA6" s="24"/>
      <c r="AB6" s="26">
        <v>497</v>
      </c>
      <c r="AC6" s="26">
        <v>20</v>
      </c>
      <c r="AD6" s="26">
        <v>1</v>
      </c>
      <c r="AE6" s="26">
        <v>282</v>
      </c>
      <c r="AF6" s="26">
        <v>234</v>
      </c>
      <c r="AG6" s="26">
        <f t="shared" ref="AG6:AG23" si="7">AF6+AE6+AD6</f>
        <v>517</v>
      </c>
      <c r="AH6" s="26">
        <f t="shared" ref="AH6:AM26" si="8">V6/AB6*100</f>
        <v>0</v>
      </c>
      <c r="AI6" s="26">
        <f t="shared" si="2"/>
        <v>0</v>
      </c>
      <c r="AJ6" s="26">
        <f t="shared" si="2"/>
        <v>0</v>
      </c>
      <c r="AK6" s="26">
        <f t="shared" si="2"/>
        <v>0</v>
      </c>
      <c r="AL6" s="26">
        <f t="shared" si="2"/>
        <v>0</v>
      </c>
      <c r="AM6" s="26">
        <f t="shared" si="2"/>
        <v>0</v>
      </c>
      <c r="AN6" s="28"/>
      <c r="AO6" s="28">
        <v>1</v>
      </c>
      <c r="AP6" s="28"/>
      <c r="AQ6" s="28">
        <v>1</v>
      </c>
      <c r="AR6" s="28"/>
      <c r="AS6" s="28">
        <v>1</v>
      </c>
      <c r="AT6" s="29">
        <v>521</v>
      </c>
      <c r="AU6" s="29">
        <v>16</v>
      </c>
      <c r="AV6" s="29">
        <v>9</v>
      </c>
      <c r="AW6" s="29">
        <v>287</v>
      </c>
      <c r="AX6" s="29">
        <v>241</v>
      </c>
      <c r="AY6" s="29">
        <f t="shared" ref="AY6:AY23" si="9">AX6+AW6+AV6</f>
        <v>537</v>
      </c>
      <c r="AZ6" s="77">
        <f t="shared" ref="AZ6:BE25" si="10">AN6/AT6*100</f>
        <v>0</v>
      </c>
      <c r="BA6" s="77">
        <f t="shared" si="3"/>
        <v>6.25</v>
      </c>
      <c r="BB6" s="77">
        <f t="shared" si="3"/>
        <v>0</v>
      </c>
      <c r="BC6" s="77">
        <f t="shared" si="3"/>
        <v>0.34843205574912894</v>
      </c>
      <c r="BD6" s="77">
        <f t="shared" si="3"/>
        <v>0</v>
      </c>
      <c r="BE6" s="77">
        <f t="shared" si="3"/>
        <v>0.18621973929236499</v>
      </c>
      <c r="BF6" s="31"/>
      <c r="BG6" s="31">
        <v>3</v>
      </c>
      <c r="BH6" s="31"/>
      <c r="BI6" s="31">
        <v>2</v>
      </c>
      <c r="BJ6" s="31">
        <v>1</v>
      </c>
      <c r="BK6" s="31">
        <v>3</v>
      </c>
      <c r="BL6" s="32">
        <v>515</v>
      </c>
      <c r="BM6" s="32">
        <v>38</v>
      </c>
      <c r="BN6" s="32">
        <v>8</v>
      </c>
      <c r="BO6" s="32">
        <v>276</v>
      </c>
      <c r="BP6" s="32">
        <v>269</v>
      </c>
      <c r="BQ6" s="32">
        <f t="shared" ref="BQ6:BQ23" si="11">BP6+BO6+BN6</f>
        <v>553</v>
      </c>
      <c r="BR6" s="78">
        <f t="shared" ref="BR6:BW26" si="12">BF6/BL6*100</f>
        <v>0</v>
      </c>
      <c r="BS6" s="78">
        <f t="shared" si="4"/>
        <v>7.8947368421052628</v>
      </c>
      <c r="BT6" s="78">
        <f t="shared" si="4"/>
        <v>0</v>
      </c>
      <c r="BU6" s="78">
        <f t="shared" si="4"/>
        <v>0.72463768115942029</v>
      </c>
      <c r="BV6" s="78">
        <f t="shared" si="4"/>
        <v>0.37174721189591076</v>
      </c>
      <c r="BW6" s="78">
        <f t="shared" si="4"/>
        <v>0.54249547920433994</v>
      </c>
    </row>
    <row r="7" spans="2:75" ht="22.5">
      <c r="B7" s="72">
        <v>3</v>
      </c>
      <c r="C7" s="194" t="s">
        <v>275</v>
      </c>
      <c r="D7" s="20">
        <v>1</v>
      </c>
      <c r="E7" s="20">
        <v>1</v>
      </c>
      <c r="F7" s="20"/>
      <c r="G7" s="20">
        <v>2</v>
      </c>
      <c r="H7" s="20"/>
      <c r="I7" s="20">
        <f t="shared" si="5"/>
        <v>2</v>
      </c>
      <c r="J7" s="22">
        <v>600</v>
      </c>
      <c r="K7" s="22">
        <v>31</v>
      </c>
      <c r="L7" s="22">
        <v>2</v>
      </c>
      <c r="M7" s="22">
        <v>283</v>
      </c>
      <c r="N7" s="22">
        <v>346</v>
      </c>
      <c r="O7" s="22">
        <f t="shared" si="0"/>
        <v>631</v>
      </c>
      <c r="P7" s="76">
        <f t="shared" si="6"/>
        <v>0.16666666666666669</v>
      </c>
      <c r="Q7" s="76">
        <f t="shared" si="1"/>
        <v>3.225806451612903</v>
      </c>
      <c r="R7" s="76">
        <f t="shared" si="1"/>
        <v>0</v>
      </c>
      <c r="S7" s="76">
        <f t="shared" si="1"/>
        <v>0.70671378091872794</v>
      </c>
      <c r="T7" s="76">
        <f t="shared" si="1"/>
        <v>0</v>
      </c>
      <c r="U7" s="76">
        <f t="shared" si="1"/>
        <v>0.31695721077654515</v>
      </c>
      <c r="V7" s="24"/>
      <c r="W7" s="24"/>
      <c r="X7" s="24"/>
      <c r="Y7" s="24"/>
      <c r="Z7" s="24"/>
      <c r="AA7" s="24"/>
      <c r="AB7" s="26">
        <v>522</v>
      </c>
      <c r="AC7" s="26">
        <v>41</v>
      </c>
      <c r="AD7" s="26">
        <v>1</v>
      </c>
      <c r="AE7" s="26">
        <v>262</v>
      </c>
      <c r="AF7" s="26">
        <v>300</v>
      </c>
      <c r="AG7" s="26">
        <f t="shared" si="7"/>
        <v>563</v>
      </c>
      <c r="AH7" s="26">
        <f t="shared" si="8"/>
        <v>0</v>
      </c>
      <c r="AI7" s="26">
        <f t="shared" si="2"/>
        <v>0</v>
      </c>
      <c r="AJ7" s="26">
        <f t="shared" si="2"/>
        <v>0</v>
      </c>
      <c r="AK7" s="26">
        <f t="shared" si="2"/>
        <v>0</v>
      </c>
      <c r="AL7" s="26">
        <f t="shared" si="2"/>
        <v>0</v>
      </c>
      <c r="AM7" s="26">
        <f t="shared" si="2"/>
        <v>0</v>
      </c>
      <c r="AN7" s="28"/>
      <c r="AO7" s="28"/>
      <c r="AP7" s="28"/>
      <c r="AQ7" s="28"/>
      <c r="AR7" s="28"/>
      <c r="AS7" s="28"/>
      <c r="AT7" s="29">
        <v>518</v>
      </c>
      <c r="AU7" s="29">
        <v>38</v>
      </c>
      <c r="AV7" s="29">
        <v>5</v>
      </c>
      <c r="AW7" s="29">
        <v>257</v>
      </c>
      <c r="AX7" s="29">
        <v>294</v>
      </c>
      <c r="AY7" s="29">
        <f t="shared" si="9"/>
        <v>556</v>
      </c>
      <c r="AZ7" s="77">
        <f t="shared" si="10"/>
        <v>0</v>
      </c>
      <c r="BA7" s="77">
        <f t="shared" si="3"/>
        <v>0</v>
      </c>
      <c r="BB7" s="77">
        <f t="shared" si="3"/>
        <v>0</v>
      </c>
      <c r="BC7" s="77">
        <f t="shared" si="3"/>
        <v>0</v>
      </c>
      <c r="BD7" s="77">
        <f t="shared" si="3"/>
        <v>0</v>
      </c>
      <c r="BE7" s="77">
        <f t="shared" si="3"/>
        <v>0</v>
      </c>
      <c r="BF7" s="31"/>
      <c r="BG7" s="31">
        <v>3</v>
      </c>
      <c r="BH7" s="31"/>
      <c r="BI7" s="31">
        <v>3</v>
      </c>
      <c r="BJ7" s="31"/>
      <c r="BK7" s="31">
        <v>3</v>
      </c>
      <c r="BL7" s="32">
        <v>482</v>
      </c>
      <c r="BM7" s="32">
        <v>44</v>
      </c>
      <c r="BN7" s="32">
        <v>4</v>
      </c>
      <c r="BO7" s="32">
        <v>226</v>
      </c>
      <c r="BP7" s="32">
        <v>296</v>
      </c>
      <c r="BQ7" s="32">
        <f t="shared" si="11"/>
        <v>526</v>
      </c>
      <c r="BR7" s="78">
        <f t="shared" si="12"/>
        <v>0</v>
      </c>
      <c r="BS7" s="78">
        <f t="shared" si="4"/>
        <v>6.8181818181818175</v>
      </c>
      <c r="BT7" s="78">
        <f t="shared" si="4"/>
        <v>0</v>
      </c>
      <c r="BU7" s="78">
        <f t="shared" si="4"/>
        <v>1.3274336283185841</v>
      </c>
      <c r="BV7" s="78">
        <f t="shared" si="4"/>
        <v>0</v>
      </c>
      <c r="BW7" s="78">
        <f t="shared" si="4"/>
        <v>0.57034220532319391</v>
      </c>
    </row>
    <row r="8" spans="2:75" ht="22.5">
      <c r="B8" s="72">
        <v>4</v>
      </c>
      <c r="C8" s="194" t="s">
        <v>276</v>
      </c>
      <c r="D8" s="20"/>
      <c r="E8" s="20">
        <v>3</v>
      </c>
      <c r="F8" s="20"/>
      <c r="G8" s="20">
        <v>3</v>
      </c>
      <c r="H8" s="20"/>
      <c r="I8" s="20">
        <f t="shared" si="5"/>
        <v>3</v>
      </c>
      <c r="J8" s="22">
        <v>50</v>
      </c>
      <c r="K8" s="22">
        <v>29</v>
      </c>
      <c r="L8" s="22">
        <v>0</v>
      </c>
      <c r="M8" s="22">
        <v>50</v>
      </c>
      <c r="N8" s="22">
        <v>29</v>
      </c>
      <c r="O8" s="22">
        <f t="shared" si="0"/>
        <v>79</v>
      </c>
      <c r="P8" s="76">
        <f t="shared" si="6"/>
        <v>0</v>
      </c>
      <c r="Q8" s="76">
        <f t="shared" si="1"/>
        <v>10.344827586206897</v>
      </c>
      <c r="R8" s="76" t="e">
        <f t="shared" si="1"/>
        <v>#DIV/0!</v>
      </c>
      <c r="S8" s="76">
        <f t="shared" si="1"/>
        <v>6</v>
      </c>
      <c r="T8" s="76">
        <f t="shared" si="1"/>
        <v>0</v>
      </c>
      <c r="U8" s="76">
        <f t="shared" si="1"/>
        <v>3.79746835443038</v>
      </c>
      <c r="V8" s="24"/>
      <c r="W8" s="24">
        <v>2</v>
      </c>
      <c r="X8" s="24"/>
      <c r="Y8" s="24"/>
      <c r="Z8" s="24">
        <v>2</v>
      </c>
      <c r="AA8" s="24">
        <v>2</v>
      </c>
      <c r="AB8" s="26">
        <v>50</v>
      </c>
      <c r="AC8" s="26">
        <v>28</v>
      </c>
      <c r="AD8" s="26">
        <v>1</v>
      </c>
      <c r="AE8" s="26">
        <v>47</v>
      </c>
      <c r="AF8" s="26">
        <v>30</v>
      </c>
      <c r="AG8" s="26">
        <f t="shared" si="7"/>
        <v>78</v>
      </c>
      <c r="AH8" s="26">
        <f t="shared" si="8"/>
        <v>0</v>
      </c>
      <c r="AI8" s="26">
        <f t="shared" si="2"/>
        <v>7.1428571428571423</v>
      </c>
      <c r="AJ8" s="26">
        <f t="shared" si="2"/>
        <v>0</v>
      </c>
      <c r="AK8" s="26">
        <f t="shared" si="2"/>
        <v>0</v>
      </c>
      <c r="AL8" s="26">
        <f t="shared" si="2"/>
        <v>6.666666666666667</v>
      </c>
      <c r="AM8" s="26">
        <f t="shared" si="2"/>
        <v>2.5641025641025639</v>
      </c>
      <c r="AN8" s="28"/>
      <c r="AO8" s="28">
        <v>5</v>
      </c>
      <c r="AP8" s="28">
        <v>1</v>
      </c>
      <c r="AQ8" s="28">
        <v>4</v>
      </c>
      <c r="AR8" s="28"/>
      <c r="AS8" s="28">
        <v>5</v>
      </c>
      <c r="AT8" s="29">
        <v>50</v>
      </c>
      <c r="AU8" s="29">
        <v>41</v>
      </c>
      <c r="AV8" s="29">
        <v>3</v>
      </c>
      <c r="AW8" s="29">
        <v>52</v>
      </c>
      <c r="AX8" s="29">
        <v>36</v>
      </c>
      <c r="AY8" s="29">
        <f t="shared" si="9"/>
        <v>91</v>
      </c>
      <c r="AZ8" s="77">
        <f t="shared" si="10"/>
        <v>0</v>
      </c>
      <c r="BA8" s="77">
        <f t="shared" si="3"/>
        <v>12.195121951219512</v>
      </c>
      <c r="BB8" s="77">
        <f t="shared" si="3"/>
        <v>33.333333333333329</v>
      </c>
      <c r="BC8" s="77">
        <f t="shared" si="3"/>
        <v>7.6923076923076925</v>
      </c>
      <c r="BD8" s="77">
        <f t="shared" si="3"/>
        <v>0</v>
      </c>
      <c r="BE8" s="77">
        <f t="shared" si="3"/>
        <v>5.4945054945054945</v>
      </c>
      <c r="BF8" s="31"/>
      <c r="BG8" s="31">
        <v>1</v>
      </c>
      <c r="BH8" s="31"/>
      <c r="BI8" s="31">
        <v>1</v>
      </c>
      <c r="BJ8" s="31"/>
      <c r="BK8" s="31">
        <v>1</v>
      </c>
      <c r="BL8" s="32">
        <v>44</v>
      </c>
      <c r="BM8" s="32">
        <v>50</v>
      </c>
      <c r="BN8" s="32">
        <v>0</v>
      </c>
      <c r="BO8" s="32">
        <v>66</v>
      </c>
      <c r="BP8" s="32">
        <v>28</v>
      </c>
      <c r="BQ8" s="32">
        <f t="shared" si="11"/>
        <v>94</v>
      </c>
      <c r="BR8" s="78">
        <f t="shared" si="12"/>
        <v>0</v>
      </c>
      <c r="BS8" s="78">
        <f t="shared" si="4"/>
        <v>2</v>
      </c>
      <c r="BT8" s="78" t="e">
        <f t="shared" si="4"/>
        <v>#DIV/0!</v>
      </c>
      <c r="BU8" s="78">
        <f t="shared" si="4"/>
        <v>1.5151515151515151</v>
      </c>
      <c r="BV8" s="78">
        <f t="shared" si="4"/>
        <v>0</v>
      </c>
      <c r="BW8" s="78">
        <f t="shared" si="4"/>
        <v>1.0638297872340425</v>
      </c>
    </row>
    <row r="9" spans="2:75" ht="22.5">
      <c r="B9" s="72">
        <v>5</v>
      </c>
      <c r="C9" s="194" t="s">
        <v>277</v>
      </c>
      <c r="D9" s="20"/>
      <c r="E9" s="20">
        <v>27</v>
      </c>
      <c r="F9" s="20"/>
      <c r="G9" s="20">
        <v>21</v>
      </c>
      <c r="H9" s="20">
        <v>6</v>
      </c>
      <c r="I9" s="20">
        <f t="shared" si="5"/>
        <v>27</v>
      </c>
      <c r="J9" s="22">
        <v>639</v>
      </c>
      <c r="K9" s="22">
        <v>221</v>
      </c>
      <c r="L9" s="22">
        <v>14</v>
      </c>
      <c r="M9" s="22">
        <v>534</v>
      </c>
      <c r="N9" s="22">
        <v>312</v>
      </c>
      <c r="O9" s="22">
        <f t="shared" si="0"/>
        <v>860</v>
      </c>
      <c r="P9" s="76">
        <f t="shared" si="6"/>
        <v>0</v>
      </c>
      <c r="Q9" s="76">
        <f t="shared" si="1"/>
        <v>12.217194570135746</v>
      </c>
      <c r="R9" s="76">
        <f t="shared" si="1"/>
        <v>0</v>
      </c>
      <c r="S9" s="76">
        <f t="shared" si="1"/>
        <v>3.9325842696629212</v>
      </c>
      <c r="T9" s="76">
        <f t="shared" si="1"/>
        <v>1.9230769230769231</v>
      </c>
      <c r="U9" s="76">
        <f t="shared" si="1"/>
        <v>3.1395348837209305</v>
      </c>
      <c r="V9" s="24"/>
      <c r="W9" s="24">
        <v>13</v>
      </c>
      <c r="X9" s="24"/>
      <c r="Y9" s="24">
        <v>11</v>
      </c>
      <c r="Z9" s="24">
        <v>2</v>
      </c>
      <c r="AA9" s="24">
        <v>13</v>
      </c>
      <c r="AB9" s="26">
        <v>561</v>
      </c>
      <c r="AC9" s="26">
        <v>224</v>
      </c>
      <c r="AD9" s="26">
        <v>2</v>
      </c>
      <c r="AE9" s="26">
        <v>466</v>
      </c>
      <c r="AF9" s="26">
        <v>317</v>
      </c>
      <c r="AG9" s="26">
        <f t="shared" si="7"/>
        <v>785</v>
      </c>
      <c r="AH9" s="26">
        <f t="shared" si="8"/>
        <v>0</v>
      </c>
      <c r="AI9" s="26">
        <f t="shared" si="2"/>
        <v>5.8035714285714288</v>
      </c>
      <c r="AJ9" s="26">
        <f t="shared" si="2"/>
        <v>0</v>
      </c>
      <c r="AK9" s="26">
        <f t="shared" si="2"/>
        <v>2.3605150214592276</v>
      </c>
      <c r="AL9" s="26">
        <f t="shared" si="2"/>
        <v>0.63091482649842268</v>
      </c>
      <c r="AM9" s="26">
        <f t="shared" si="2"/>
        <v>1.6560509554140128</v>
      </c>
      <c r="AN9" s="28">
        <v>1</v>
      </c>
      <c r="AO9" s="28">
        <v>16</v>
      </c>
      <c r="AP9" s="28"/>
      <c r="AQ9" s="28">
        <v>15</v>
      </c>
      <c r="AR9" s="28">
        <v>2</v>
      </c>
      <c r="AS9" s="28">
        <v>17</v>
      </c>
      <c r="AT9" s="29">
        <v>530</v>
      </c>
      <c r="AU9" s="29">
        <v>248</v>
      </c>
      <c r="AV9" s="29">
        <v>13</v>
      </c>
      <c r="AW9" s="29">
        <v>462</v>
      </c>
      <c r="AX9" s="29">
        <v>303</v>
      </c>
      <c r="AY9" s="29">
        <f t="shared" si="9"/>
        <v>778</v>
      </c>
      <c r="AZ9" s="77">
        <f t="shared" si="10"/>
        <v>0.18867924528301888</v>
      </c>
      <c r="BA9" s="77">
        <f t="shared" si="3"/>
        <v>6.4516129032258061</v>
      </c>
      <c r="BB9" s="77">
        <f t="shared" si="3"/>
        <v>0</v>
      </c>
      <c r="BC9" s="77">
        <f t="shared" si="3"/>
        <v>3.2467532467532463</v>
      </c>
      <c r="BD9" s="77">
        <f t="shared" si="3"/>
        <v>0.66006600660066006</v>
      </c>
      <c r="BE9" s="77">
        <f t="shared" si="3"/>
        <v>2.1850899742930592</v>
      </c>
      <c r="BF9" s="31"/>
      <c r="BG9" s="31">
        <v>25</v>
      </c>
      <c r="BH9" s="31">
        <v>1</v>
      </c>
      <c r="BI9" s="31">
        <v>17</v>
      </c>
      <c r="BJ9" s="31">
        <v>7</v>
      </c>
      <c r="BK9" s="31">
        <v>25</v>
      </c>
      <c r="BL9" s="32">
        <v>473</v>
      </c>
      <c r="BM9" s="32">
        <v>306</v>
      </c>
      <c r="BN9" s="32">
        <v>15</v>
      </c>
      <c r="BO9" s="32">
        <v>459</v>
      </c>
      <c r="BP9" s="32">
        <v>305</v>
      </c>
      <c r="BQ9" s="32">
        <f t="shared" si="11"/>
        <v>779</v>
      </c>
      <c r="BR9" s="78">
        <f t="shared" si="12"/>
        <v>0</v>
      </c>
      <c r="BS9" s="78">
        <f t="shared" si="4"/>
        <v>8.1699346405228752</v>
      </c>
      <c r="BT9" s="78">
        <f t="shared" si="4"/>
        <v>6.666666666666667</v>
      </c>
      <c r="BU9" s="78">
        <f t="shared" si="4"/>
        <v>3.7037037037037033</v>
      </c>
      <c r="BV9" s="78">
        <f t="shared" si="4"/>
        <v>2.2950819672131146</v>
      </c>
      <c r="BW9" s="78">
        <f t="shared" si="4"/>
        <v>3.2092426187419769</v>
      </c>
    </row>
    <row r="10" spans="2:75" ht="22.5">
      <c r="B10" s="72">
        <v>6</v>
      </c>
      <c r="C10" s="194" t="s">
        <v>278</v>
      </c>
      <c r="D10" s="20"/>
      <c r="E10" s="20">
        <v>9</v>
      </c>
      <c r="F10" s="20"/>
      <c r="G10" s="20">
        <v>8</v>
      </c>
      <c r="H10" s="20">
        <v>1</v>
      </c>
      <c r="I10" s="20">
        <f t="shared" si="5"/>
        <v>9</v>
      </c>
      <c r="J10" s="22">
        <v>50</v>
      </c>
      <c r="K10" s="22">
        <v>80</v>
      </c>
      <c r="L10" s="22">
        <v>1</v>
      </c>
      <c r="M10" s="22">
        <v>87</v>
      </c>
      <c r="N10" s="22">
        <v>42</v>
      </c>
      <c r="O10" s="22">
        <f t="shared" si="0"/>
        <v>130</v>
      </c>
      <c r="P10" s="76">
        <f t="shared" si="6"/>
        <v>0</v>
      </c>
      <c r="Q10" s="76">
        <f t="shared" si="1"/>
        <v>11.25</v>
      </c>
      <c r="R10" s="76">
        <f t="shared" si="1"/>
        <v>0</v>
      </c>
      <c r="S10" s="76">
        <f t="shared" si="1"/>
        <v>9.1954022988505741</v>
      </c>
      <c r="T10" s="76">
        <f t="shared" si="1"/>
        <v>2.3809523809523809</v>
      </c>
      <c r="U10" s="76">
        <f t="shared" si="1"/>
        <v>6.9230769230769234</v>
      </c>
      <c r="V10" s="24"/>
      <c r="W10" s="24">
        <v>2</v>
      </c>
      <c r="X10" s="24"/>
      <c r="Y10" s="24">
        <v>1</v>
      </c>
      <c r="Z10" s="24">
        <v>1</v>
      </c>
      <c r="AA10" s="24">
        <v>2</v>
      </c>
      <c r="AB10" s="26">
        <v>31</v>
      </c>
      <c r="AC10" s="26">
        <v>78</v>
      </c>
      <c r="AD10" s="26">
        <v>3</v>
      </c>
      <c r="AE10" s="26">
        <v>71</v>
      </c>
      <c r="AF10" s="26">
        <v>35</v>
      </c>
      <c r="AG10" s="26">
        <f t="shared" si="7"/>
        <v>109</v>
      </c>
      <c r="AH10" s="26">
        <f t="shared" si="8"/>
        <v>0</v>
      </c>
      <c r="AI10" s="26">
        <f t="shared" si="2"/>
        <v>2.5641025641025639</v>
      </c>
      <c r="AJ10" s="26">
        <f t="shared" si="2"/>
        <v>0</v>
      </c>
      <c r="AK10" s="26">
        <f t="shared" si="2"/>
        <v>1.4084507042253522</v>
      </c>
      <c r="AL10" s="26">
        <f t="shared" si="2"/>
        <v>2.8571428571428572</v>
      </c>
      <c r="AM10" s="26">
        <f t="shared" si="2"/>
        <v>1.834862385321101</v>
      </c>
      <c r="AN10" s="28"/>
      <c r="AO10" s="28">
        <v>8</v>
      </c>
      <c r="AP10" s="28"/>
      <c r="AQ10" s="28">
        <v>6</v>
      </c>
      <c r="AR10" s="28">
        <v>2</v>
      </c>
      <c r="AS10" s="28">
        <v>8</v>
      </c>
      <c r="AT10" s="29">
        <v>26</v>
      </c>
      <c r="AU10" s="29">
        <v>100</v>
      </c>
      <c r="AV10" s="29">
        <v>4</v>
      </c>
      <c r="AW10" s="29">
        <v>86</v>
      </c>
      <c r="AX10" s="29">
        <v>36</v>
      </c>
      <c r="AY10" s="29">
        <f t="shared" si="9"/>
        <v>126</v>
      </c>
      <c r="AZ10" s="77">
        <f t="shared" si="10"/>
        <v>0</v>
      </c>
      <c r="BA10" s="77">
        <f t="shared" si="3"/>
        <v>8</v>
      </c>
      <c r="BB10" s="77">
        <f t="shared" si="3"/>
        <v>0</v>
      </c>
      <c r="BC10" s="77">
        <f t="shared" si="3"/>
        <v>6.9767441860465116</v>
      </c>
      <c r="BD10" s="77">
        <f t="shared" si="3"/>
        <v>5.5555555555555554</v>
      </c>
      <c r="BE10" s="77">
        <f t="shared" si="3"/>
        <v>6.3492063492063489</v>
      </c>
      <c r="BF10" s="31"/>
      <c r="BG10" s="31">
        <v>9</v>
      </c>
      <c r="BH10" s="31"/>
      <c r="BI10" s="31">
        <v>6</v>
      </c>
      <c r="BJ10" s="31">
        <v>3</v>
      </c>
      <c r="BK10" s="31">
        <v>9</v>
      </c>
      <c r="BL10" s="32">
        <v>29</v>
      </c>
      <c r="BM10" s="32">
        <v>110</v>
      </c>
      <c r="BN10" s="32">
        <v>2</v>
      </c>
      <c r="BO10" s="32">
        <v>86</v>
      </c>
      <c r="BP10" s="32">
        <v>51</v>
      </c>
      <c r="BQ10" s="32">
        <f t="shared" si="11"/>
        <v>139</v>
      </c>
      <c r="BR10" s="78">
        <f t="shared" si="12"/>
        <v>0</v>
      </c>
      <c r="BS10" s="78">
        <f t="shared" si="4"/>
        <v>8.1818181818181817</v>
      </c>
      <c r="BT10" s="78">
        <f t="shared" si="4"/>
        <v>0</v>
      </c>
      <c r="BU10" s="78">
        <f t="shared" si="4"/>
        <v>6.9767441860465116</v>
      </c>
      <c r="BV10" s="78">
        <f t="shared" si="4"/>
        <v>5.8823529411764701</v>
      </c>
      <c r="BW10" s="78">
        <f t="shared" si="4"/>
        <v>6.4748201438848918</v>
      </c>
    </row>
    <row r="11" spans="2:75" ht="22.5">
      <c r="B11" s="72">
        <v>7</v>
      </c>
      <c r="C11" s="194" t="s">
        <v>279</v>
      </c>
      <c r="D11" s="20"/>
      <c r="E11" s="20"/>
      <c r="F11" s="20"/>
      <c r="G11" s="20"/>
      <c r="H11" s="20"/>
      <c r="I11" s="20">
        <f t="shared" si="5"/>
        <v>0</v>
      </c>
      <c r="J11" s="22">
        <v>73</v>
      </c>
      <c r="K11" s="22">
        <v>4</v>
      </c>
      <c r="L11" s="22">
        <v>2</v>
      </c>
      <c r="M11" s="22">
        <v>52</v>
      </c>
      <c r="N11" s="22">
        <v>23</v>
      </c>
      <c r="O11" s="22">
        <f t="shared" si="0"/>
        <v>77</v>
      </c>
      <c r="P11" s="76">
        <f t="shared" si="6"/>
        <v>0</v>
      </c>
      <c r="Q11" s="76">
        <f t="shared" si="1"/>
        <v>0</v>
      </c>
      <c r="R11" s="76">
        <f t="shared" si="1"/>
        <v>0</v>
      </c>
      <c r="S11" s="76">
        <f t="shared" si="1"/>
        <v>0</v>
      </c>
      <c r="T11" s="76">
        <f t="shared" si="1"/>
        <v>0</v>
      </c>
      <c r="U11" s="76">
        <f t="shared" si="1"/>
        <v>0</v>
      </c>
      <c r="V11" s="24"/>
      <c r="W11" s="24"/>
      <c r="X11" s="24"/>
      <c r="Y11" s="24"/>
      <c r="Z11" s="24"/>
      <c r="AA11" s="24"/>
      <c r="AB11" s="26">
        <v>87</v>
      </c>
      <c r="AC11" s="26">
        <v>3</v>
      </c>
      <c r="AD11" s="26">
        <v>0</v>
      </c>
      <c r="AE11" s="26">
        <v>63</v>
      </c>
      <c r="AF11" s="26">
        <v>27</v>
      </c>
      <c r="AG11" s="26">
        <f t="shared" si="7"/>
        <v>90</v>
      </c>
      <c r="AH11" s="26">
        <f t="shared" si="8"/>
        <v>0</v>
      </c>
      <c r="AI11" s="26">
        <f t="shared" si="2"/>
        <v>0</v>
      </c>
      <c r="AJ11" s="26" t="e">
        <f t="shared" si="2"/>
        <v>#DIV/0!</v>
      </c>
      <c r="AK11" s="26">
        <f t="shared" si="2"/>
        <v>0</v>
      </c>
      <c r="AL11" s="26">
        <f t="shared" si="2"/>
        <v>0</v>
      </c>
      <c r="AM11" s="26">
        <f t="shared" si="2"/>
        <v>0</v>
      </c>
      <c r="AN11" s="28"/>
      <c r="AO11" s="28"/>
      <c r="AP11" s="28"/>
      <c r="AQ11" s="28"/>
      <c r="AR11" s="28"/>
      <c r="AS11" s="28"/>
      <c r="AT11" s="29">
        <v>78</v>
      </c>
      <c r="AU11" s="29">
        <v>14</v>
      </c>
      <c r="AV11" s="29">
        <v>2</v>
      </c>
      <c r="AW11" s="29">
        <v>53</v>
      </c>
      <c r="AX11" s="29">
        <v>37</v>
      </c>
      <c r="AY11" s="29">
        <f t="shared" si="9"/>
        <v>92</v>
      </c>
      <c r="AZ11" s="77">
        <f t="shared" si="10"/>
        <v>0</v>
      </c>
      <c r="BA11" s="77">
        <f t="shared" si="3"/>
        <v>0</v>
      </c>
      <c r="BB11" s="77">
        <f t="shared" si="3"/>
        <v>0</v>
      </c>
      <c r="BC11" s="77">
        <f t="shared" si="3"/>
        <v>0</v>
      </c>
      <c r="BD11" s="77">
        <f t="shared" si="3"/>
        <v>0</v>
      </c>
      <c r="BE11" s="77">
        <f t="shared" si="3"/>
        <v>0</v>
      </c>
      <c r="BF11" s="31"/>
      <c r="BG11" s="31"/>
      <c r="BH11" s="31"/>
      <c r="BI11" s="31"/>
      <c r="BJ11" s="31"/>
      <c r="BK11" s="31"/>
      <c r="BL11" s="32">
        <v>98</v>
      </c>
      <c r="BM11" s="32">
        <v>15</v>
      </c>
      <c r="BN11" s="32">
        <v>1</v>
      </c>
      <c r="BO11" s="32">
        <v>73</v>
      </c>
      <c r="BP11" s="32">
        <v>39</v>
      </c>
      <c r="BQ11" s="32">
        <f t="shared" si="11"/>
        <v>113</v>
      </c>
      <c r="BR11" s="78">
        <f t="shared" si="12"/>
        <v>0</v>
      </c>
      <c r="BS11" s="78">
        <f t="shared" si="4"/>
        <v>0</v>
      </c>
      <c r="BT11" s="78">
        <f>BH11/BN11*100</f>
        <v>0</v>
      </c>
      <c r="BU11" s="78">
        <f t="shared" si="4"/>
        <v>0</v>
      </c>
      <c r="BV11" s="78">
        <f t="shared" si="4"/>
        <v>0</v>
      </c>
      <c r="BW11" s="78">
        <f t="shared" si="4"/>
        <v>0</v>
      </c>
    </row>
    <row r="12" spans="2:75" ht="22.5">
      <c r="B12" s="72">
        <v>8</v>
      </c>
      <c r="C12" s="194" t="s">
        <v>280</v>
      </c>
      <c r="D12" s="20"/>
      <c r="E12" s="20">
        <v>6</v>
      </c>
      <c r="F12" s="20"/>
      <c r="G12" s="20">
        <v>5</v>
      </c>
      <c r="H12" s="20">
        <v>1</v>
      </c>
      <c r="I12" s="20">
        <f t="shared" si="5"/>
        <v>6</v>
      </c>
      <c r="J12" s="22">
        <v>853</v>
      </c>
      <c r="K12" s="22">
        <v>42</v>
      </c>
      <c r="L12" s="22">
        <v>10</v>
      </c>
      <c r="M12" s="22">
        <v>505</v>
      </c>
      <c r="N12" s="22">
        <v>380</v>
      </c>
      <c r="O12" s="22">
        <f t="shared" si="0"/>
        <v>895</v>
      </c>
      <c r="P12" s="76">
        <f t="shared" si="6"/>
        <v>0</v>
      </c>
      <c r="Q12" s="76">
        <f t="shared" si="1"/>
        <v>14.285714285714285</v>
      </c>
      <c r="R12" s="76">
        <f t="shared" si="1"/>
        <v>0</v>
      </c>
      <c r="S12" s="76">
        <f t="shared" si="1"/>
        <v>0.99009900990099009</v>
      </c>
      <c r="T12" s="76">
        <f t="shared" si="1"/>
        <v>0.26315789473684209</v>
      </c>
      <c r="U12" s="76">
        <f t="shared" si="1"/>
        <v>0.67039106145251393</v>
      </c>
      <c r="V12" s="24"/>
      <c r="W12" s="24">
        <v>2</v>
      </c>
      <c r="X12" s="24"/>
      <c r="Y12" s="24">
        <v>2</v>
      </c>
      <c r="Z12" s="24"/>
      <c r="AA12" s="24">
        <v>2</v>
      </c>
      <c r="AB12" s="26">
        <v>678</v>
      </c>
      <c r="AC12" s="26">
        <v>50</v>
      </c>
      <c r="AD12" s="26">
        <v>1</v>
      </c>
      <c r="AE12" s="26">
        <v>378</v>
      </c>
      <c r="AF12" s="26">
        <v>349</v>
      </c>
      <c r="AG12" s="26">
        <f t="shared" si="7"/>
        <v>728</v>
      </c>
      <c r="AH12" s="26">
        <f t="shared" si="8"/>
        <v>0</v>
      </c>
      <c r="AI12" s="26">
        <f t="shared" si="2"/>
        <v>4</v>
      </c>
      <c r="AJ12" s="26">
        <f t="shared" si="2"/>
        <v>0</v>
      </c>
      <c r="AK12" s="26">
        <f t="shared" si="2"/>
        <v>0.52910052910052907</v>
      </c>
      <c r="AL12" s="26">
        <f t="shared" si="2"/>
        <v>0</v>
      </c>
      <c r="AM12" s="26">
        <f t="shared" si="2"/>
        <v>0.27472527472527475</v>
      </c>
      <c r="AN12" s="28"/>
      <c r="AO12" s="28">
        <v>1</v>
      </c>
      <c r="AP12" s="28"/>
      <c r="AQ12" s="28">
        <v>1</v>
      </c>
      <c r="AR12" s="28"/>
      <c r="AS12" s="28">
        <v>1</v>
      </c>
      <c r="AT12" s="29">
        <v>711</v>
      </c>
      <c r="AU12" s="29">
        <v>77</v>
      </c>
      <c r="AV12" s="29">
        <v>6</v>
      </c>
      <c r="AW12" s="29">
        <v>412</v>
      </c>
      <c r="AX12" s="29">
        <v>370</v>
      </c>
      <c r="AY12" s="29">
        <f t="shared" si="9"/>
        <v>788</v>
      </c>
      <c r="AZ12" s="77">
        <f t="shared" si="10"/>
        <v>0</v>
      </c>
      <c r="BA12" s="77">
        <f t="shared" si="3"/>
        <v>1.2987012987012987</v>
      </c>
      <c r="BB12" s="77">
        <f t="shared" si="3"/>
        <v>0</v>
      </c>
      <c r="BC12" s="77">
        <f t="shared" si="3"/>
        <v>0.24271844660194172</v>
      </c>
      <c r="BD12" s="77">
        <f t="shared" si="3"/>
        <v>0</v>
      </c>
      <c r="BE12" s="77">
        <f t="shared" si="3"/>
        <v>0.12690355329949238</v>
      </c>
      <c r="BF12" s="31"/>
      <c r="BG12" s="31">
        <v>1</v>
      </c>
      <c r="BH12" s="31"/>
      <c r="BI12" s="31"/>
      <c r="BJ12" s="31">
        <v>1</v>
      </c>
      <c r="BK12" s="31">
        <v>1</v>
      </c>
      <c r="BL12" s="32">
        <v>711</v>
      </c>
      <c r="BM12" s="32">
        <v>89</v>
      </c>
      <c r="BN12" s="32">
        <v>5</v>
      </c>
      <c r="BO12" s="32">
        <v>408</v>
      </c>
      <c r="BP12" s="32">
        <v>387</v>
      </c>
      <c r="BQ12" s="32">
        <f t="shared" si="11"/>
        <v>800</v>
      </c>
      <c r="BR12" s="78">
        <f t="shared" si="12"/>
        <v>0</v>
      </c>
      <c r="BS12" s="78">
        <f t="shared" si="4"/>
        <v>1.1235955056179776</v>
      </c>
      <c r="BT12" s="78">
        <f t="shared" si="4"/>
        <v>0</v>
      </c>
      <c r="BU12" s="78">
        <f t="shared" si="4"/>
        <v>0</v>
      </c>
      <c r="BV12" s="78">
        <f t="shared" si="4"/>
        <v>0.2583979328165375</v>
      </c>
      <c r="BW12" s="78">
        <f t="shared" si="4"/>
        <v>0.125</v>
      </c>
    </row>
    <row r="13" spans="2:75" ht="22.5">
      <c r="B13" s="72">
        <v>9</v>
      </c>
      <c r="C13" s="194" t="s">
        <v>281</v>
      </c>
      <c r="D13" s="20"/>
      <c r="E13" s="20"/>
      <c r="F13" s="20"/>
      <c r="G13" s="20"/>
      <c r="H13" s="20"/>
      <c r="I13" s="20">
        <f t="shared" si="5"/>
        <v>0</v>
      </c>
      <c r="J13" s="22">
        <v>124</v>
      </c>
      <c r="K13" s="22">
        <v>32</v>
      </c>
      <c r="L13" s="22">
        <v>4</v>
      </c>
      <c r="M13" s="22">
        <v>96</v>
      </c>
      <c r="N13" s="22">
        <v>56</v>
      </c>
      <c r="O13" s="22">
        <f t="shared" si="0"/>
        <v>156</v>
      </c>
      <c r="P13" s="76">
        <f t="shared" si="6"/>
        <v>0</v>
      </c>
      <c r="Q13" s="76">
        <f t="shared" si="1"/>
        <v>0</v>
      </c>
      <c r="R13" s="76">
        <f t="shared" si="1"/>
        <v>0</v>
      </c>
      <c r="S13" s="76">
        <f t="shared" si="1"/>
        <v>0</v>
      </c>
      <c r="T13" s="76">
        <f t="shared" si="1"/>
        <v>0</v>
      </c>
      <c r="U13" s="76">
        <f t="shared" si="1"/>
        <v>0</v>
      </c>
      <c r="V13" s="24"/>
      <c r="W13" s="24"/>
      <c r="X13" s="24"/>
      <c r="Y13" s="24"/>
      <c r="Z13" s="24"/>
      <c r="AA13" s="24"/>
      <c r="AB13" s="26">
        <v>109</v>
      </c>
      <c r="AC13" s="26">
        <v>33</v>
      </c>
      <c r="AD13" s="26">
        <v>1</v>
      </c>
      <c r="AE13" s="26">
        <v>94</v>
      </c>
      <c r="AF13" s="26">
        <v>47</v>
      </c>
      <c r="AG13" s="26">
        <f t="shared" si="7"/>
        <v>142</v>
      </c>
      <c r="AH13" s="26">
        <f t="shared" si="8"/>
        <v>0</v>
      </c>
      <c r="AI13" s="26">
        <f t="shared" si="2"/>
        <v>0</v>
      </c>
      <c r="AJ13" s="26">
        <f t="shared" si="2"/>
        <v>0</v>
      </c>
      <c r="AK13" s="26">
        <f t="shared" si="2"/>
        <v>0</v>
      </c>
      <c r="AL13" s="26">
        <f t="shared" si="2"/>
        <v>0</v>
      </c>
      <c r="AM13" s="26">
        <f t="shared" si="2"/>
        <v>0</v>
      </c>
      <c r="AN13" s="28"/>
      <c r="AO13" s="28">
        <v>1</v>
      </c>
      <c r="AP13" s="28"/>
      <c r="AQ13" s="28">
        <v>1</v>
      </c>
      <c r="AR13" s="28"/>
      <c r="AS13" s="28">
        <v>1</v>
      </c>
      <c r="AT13" s="29">
        <v>96</v>
      </c>
      <c r="AU13" s="29">
        <v>36</v>
      </c>
      <c r="AV13" s="29">
        <v>4</v>
      </c>
      <c r="AW13" s="29">
        <v>80</v>
      </c>
      <c r="AX13" s="29">
        <v>48</v>
      </c>
      <c r="AY13" s="29">
        <f t="shared" si="9"/>
        <v>132</v>
      </c>
      <c r="AZ13" s="77">
        <f t="shared" si="10"/>
        <v>0</v>
      </c>
      <c r="BA13" s="77">
        <f t="shared" si="3"/>
        <v>2.7777777777777777</v>
      </c>
      <c r="BB13" s="77">
        <f t="shared" si="3"/>
        <v>0</v>
      </c>
      <c r="BC13" s="77">
        <f t="shared" si="3"/>
        <v>1.25</v>
      </c>
      <c r="BD13" s="77">
        <f t="shared" si="3"/>
        <v>0</v>
      </c>
      <c r="BE13" s="77">
        <f t="shared" si="3"/>
        <v>0.75757575757575757</v>
      </c>
      <c r="BF13" s="31"/>
      <c r="BG13" s="31">
        <v>1</v>
      </c>
      <c r="BH13" s="31"/>
      <c r="BI13" s="31">
        <v>1</v>
      </c>
      <c r="BJ13" s="31"/>
      <c r="BK13" s="31">
        <v>1</v>
      </c>
      <c r="BL13" s="32">
        <v>106</v>
      </c>
      <c r="BM13" s="32">
        <v>49</v>
      </c>
      <c r="BN13" s="32">
        <v>3</v>
      </c>
      <c r="BO13" s="32">
        <v>99</v>
      </c>
      <c r="BP13" s="32">
        <v>53</v>
      </c>
      <c r="BQ13" s="32">
        <f t="shared" si="11"/>
        <v>155</v>
      </c>
      <c r="BR13" s="78">
        <f t="shared" si="12"/>
        <v>0</v>
      </c>
      <c r="BS13" s="78">
        <f t="shared" si="4"/>
        <v>2.0408163265306123</v>
      </c>
      <c r="BT13" s="78">
        <f t="shared" si="4"/>
        <v>0</v>
      </c>
      <c r="BU13" s="78">
        <f t="shared" si="4"/>
        <v>1.0101010101010102</v>
      </c>
      <c r="BV13" s="78">
        <f t="shared" si="4"/>
        <v>0</v>
      </c>
      <c r="BW13" s="78">
        <f t="shared" si="4"/>
        <v>0.64516129032258063</v>
      </c>
    </row>
    <row r="14" spans="2:75" ht="22.5">
      <c r="B14" s="72">
        <v>10</v>
      </c>
      <c r="C14" s="194" t="s">
        <v>282</v>
      </c>
      <c r="D14" s="20"/>
      <c r="E14" s="20">
        <v>2</v>
      </c>
      <c r="F14" s="20"/>
      <c r="G14" s="20">
        <v>2</v>
      </c>
      <c r="H14" s="20"/>
      <c r="I14" s="20">
        <f t="shared" si="5"/>
        <v>2</v>
      </c>
      <c r="J14" s="22">
        <v>474</v>
      </c>
      <c r="K14" s="22">
        <v>48</v>
      </c>
      <c r="L14" s="22">
        <v>16</v>
      </c>
      <c r="M14" s="22">
        <v>331</v>
      </c>
      <c r="N14" s="22">
        <v>175</v>
      </c>
      <c r="O14" s="22">
        <f t="shared" si="0"/>
        <v>522</v>
      </c>
      <c r="P14" s="76">
        <f>D14/J14*100</f>
        <v>0</v>
      </c>
      <c r="Q14" s="76">
        <f t="shared" si="1"/>
        <v>4.1666666666666661</v>
      </c>
      <c r="R14" s="76">
        <f t="shared" si="1"/>
        <v>0</v>
      </c>
      <c r="S14" s="76">
        <f t="shared" si="1"/>
        <v>0.60422960725075525</v>
      </c>
      <c r="T14" s="76">
        <f t="shared" si="1"/>
        <v>0</v>
      </c>
      <c r="U14" s="76">
        <f t="shared" si="1"/>
        <v>0.38314176245210724</v>
      </c>
      <c r="V14" s="24">
        <v>1</v>
      </c>
      <c r="W14" s="24">
        <v>5</v>
      </c>
      <c r="X14" s="24"/>
      <c r="Y14" s="24">
        <v>4</v>
      </c>
      <c r="Z14" s="24">
        <v>2</v>
      </c>
      <c r="AA14" s="24">
        <v>6</v>
      </c>
      <c r="AB14" s="26">
        <v>395</v>
      </c>
      <c r="AC14" s="26">
        <v>61</v>
      </c>
      <c r="AD14" s="26">
        <v>5</v>
      </c>
      <c r="AE14" s="26">
        <v>304</v>
      </c>
      <c r="AF14" s="26">
        <v>147</v>
      </c>
      <c r="AG14" s="26">
        <f t="shared" si="7"/>
        <v>456</v>
      </c>
      <c r="AH14" s="26">
        <f t="shared" si="8"/>
        <v>0.25316455696202533</v>
      </c>
      <c r="AI14" s="26">
        <f t="shared" si="2"/>
        <v>8.1967213114754092</v>
      </c>
      <c r="AJ14" s="26">
        <f t="shared" si="2"/>
        <v>0</v>
      </c>
      <c r="AK14" s="26">
        <f t="shared" si="2"/>
        <v>1.3157894736842104</v>
      </c>
      <c r="AL14" s="26">
        <f t="shared" si="2"/>
        <v>1.3605442176870748</v>
      </c>
      <c r="AM14" s="26">
        <f t="shared" si="2"/>
        <v>1.3157894736842104</v>
      </c>
      <c r="AN14" s="28"/>
      <c r="AO14" s="28">
        <v>5</v>
      </c>
      <c r="AP14" s="28"/>
      <c r="AQ14" s="28">
        <v>4</v>
      </c>
      <c r="AR14" s="28">
        <v>1</v>
      </c>
      <c r="AS14" s="28">
        <v>5</v>
      </c>
      <c r="AT14" s="29">
        <v>359</v>
      </c>
      <c r="AU14" s="29">
        <v>76</v>
      </c>
      <c r="AV14" s="29">
        <v>14</v>
      </c>
      <c r="AW14" s="29">
        <v>269</v>
      </c>
      <c r="AX14" s="29">
        <v>152</v>
      </c>
      <c r="AY14" s="29">
        <f t="shared" si="9"/>
        <v>435</v>
      </c>
      <c r="AZ14" s="77">
        <f t="shared" si="10"/>
        <v>0</v>
      </c>
      <c r="BA14" s="77">
        <f t="shared" si="3"/>
        <v>6.5789473684210522</v>
      </c>
      <c r="BB14" s="77">
        <f t="shared" si="3"/>
        <v>0</v>
      </c>
      <c r="BC14" s="77">
        <f t="shared" si="3"/>
        <v>1.486988847583643</v>
      </c>
      <c r="BD14" s="77">
        <f t="shared" si="3"/>
        <v>0.6578947368421052</v>
      </c>
      <c r="BE14" s="77">
        <f t="shared" si="3"/>
        <v>1.1494252873563218</v>
      </c>
      <c r="BF14" s="31"/>
      <c r="BG14" s="31">
        <v>10</v>
      </c>
      <c r="BH14" s="31"/>
      <c r="BI14" s="31">
        <v>9</v>
      </c>
      <c r="BJ14" s="31">
        <v>1</v>
      </c>
      <c r="BK14" s="31">
        <v>10</v>
      </c>
      <c r="BL14" s="32">
        <v>317</v>
      </c>
      <c r="BM14" s="32">
        <v>108</v>
      </c>
      <c r="BN14" s="32">
        <v>8</v>
      </c>
      <c r="BO14" s="32">
        <v>261</v>
      </c>
      <c r="BP14" s="32">
        <v>156</v>
      </c>
      <c r="BQ14" s="32">
        <f t="shared" si="11"/>
        <v>425</v>
      </c>
      <c r="BR14" s="78">
        <f t="shared" si="12"/>
        <v>0</v>
      </c>
      <c r="BS14" s="78">
        <f t="shared" si="4"/>
        <v>9.2592592592592595</v>
      </c>
      <c r="BT14" s="78">
        <f t="shared" si="4"/>
        <v>0</v>
      </c>
      <c r="BU14" s="78">
        <f t="shared" si="4"/>
        <v>3.4482758620689653</v>
      </c>
      <c r="BV14" s="78">
        <f t="shared" si="4"/>
        <v>0.64102564102564097</v>
      </c>
      <c r="BW14" s="78">
        <f t="shared" si="4"/>
        <v>2.3529411764705883</v>
      </c>
    </row>
    <row r="15" spans="2:75" ht="22.5">
      <c r="B15" s="72">
        <v>11</v>
      </c>
      <c r="C15" s="194" t="s">
        <v>283</v>
      </c>
      <c r="D15" s="20"/>
      <c r="E15" s="20">
        <v>8</v>
      </c>
      <c r="F15" s="20"/>
      <c r="G15" s="20">
        <v>6</v>
      </c>
      <c r="H15" s="20">
        <v>2</v>
      </c>
      <c r="I15" s="20">
        <f t="shared" si="5"/>
        <v>8</v>
      </c>
      <c r="J15" s="22">
        <v>990</v>
      </c>
      <c r="K15" s="22">
        <v>33</v>
      </c>
      <c r="L15" s="22">
        <v>8</v>
      </c>
      <c r="M15" s="22">
        <v>485</v>
      </c>
      <c r="N15" s="22">
        <v>530</v>
      </c>
      <c r="O15" s="22">
        <f t="shared" si="0"/>
        <v>1023</v>
      </c>
      <c r="P15" s="76">
        <f t="shared" si="6"/>
        <v>0</v>
      </c>
      <c r="Q15" s="76">
        <f t="shared" si="1"/>
        <v>24.242424242424242</v>
      </c>
      <c r="R15" s="76">
        <f t="shared" si="1"/>
        <v>0</v>
      </c>
      <c r="S15" s="76">
        <f t="shared" si="1"/>
        <v>1.2371134020618557</v>
      </c>
      <c r="T15" s="76">
        <f t="shared" si="1"/>
        <v>0.37735849056603776</v>
      </c>
      <c r="U15" s="76">
        <f t="shared" si="1"/>
        <v>0.78201368523949166</v>
      </c>
      <c r="V15" s="24">
        <v>1</v>
      </c>
      <c r="W15" s="24">
        <v>2</v>
      </c>
      <c r="X15" s="24"/>
      <c r="Y15" s="24">
        <v>2</v>
      </c>
      <c r="Z15" s="24">
        <v>1</v>
      </c>
      <c r="AA15" s="24">
        <v>3</v>
      </c>
      <c r="AB15" s="26">
        <v>823</v>
      </c>
      <c r="AC15" s="26">
        <v>35</v>
      </c>
      <c r="AD15" s="26">
        <v>2</v>
      </c>
      <c r="AE15" s="26">
        <v>411</v>
      </c>
      <c r="AF15" s="26">
        <v>445</v>
      </c>
      <c r="AG15" s="26">
        <f t="shared" si="7"/>
        <v>858</v>
      </c>
      <c r="AH15" s="26">
        <f t="shared" si="8"/>
        <v>0.12150668286755771</v>
      </c>
      <c r="AI15" s="26">
        <f t="shared" si="2"/>
        <v>5.7142857142857144</v>
      </c>
      <c r="AJ15" s="26">
        <f t="shared" si="2"/>
        <v>0</v>
      </c>
      <c r="AK15" s="26">
        <f t="shared" si="2"/>
        <v>0.48661800486618007</v>
      </c>
      <c r="AL15" s="26">
        <f t="shared" si="2"/>
        <v>0.22471910112359553</v>
      </c>
      <c r="AM15" s="26">
        <f t="shared" si="2"/>
        <v>0.34965034965034963</v>
      </c>
      <c r="AN15" s="28"/>
      <c r="AO15" s="28">
        <v>6</v>
      </c>
      <c r="AP15" s="28"/>
      <c r="AQ15" s="28">
        <v>3</v>
      </c>
      <c r="AR15" s="28">
        <v>3</v>
      </c>
      <c r="AS15" s="28">
        <v>6</v>
      </c>
      <c r="AT15" s="29">
        <v>713</v>
      </c>
      <c r="AU15" s="29">
        <v>59</v>
      </c>
      <c r="AV15" s="29">
        <v>4</v>
      </c>
      <c r="AW15" s="29">
        <v>371</v>
      </c>
      <c r="AX15" s="29">
        <v>397</v>
      </c>
      <c r="AY15" s="29">
        <f t="shared" si="9"/>
        <v>772</v>
      </c>
      <c r="AZ15" s="77">
        <f t="shared" si="10"/>
        <v>0</v>
      </c>
      <c r="BA15" s="77">
        <f t="shared" si="3"/>
        <v>10.16949152542373</v>
      </c>
      <c r="BB15" s="77">
        <f t="shared" si="3"/>
        <v>0</v>
      </c>
      <c r="BC15" s="77">
        <f t="shared" si="3"/>
        <v>0.80862533692722371</v>
      </c>
      <c r="BD15" s="77">
        <f t="shared" si="3"/>
        <v>0.75566750629722923</v>
      </c>
      <c r="BE15" s="77">
        <f t="shared" si="3"/>
        <v>0.77720207253886009</v>
      </c>
      <c r="BF15" s="31"/>
      <c r="BG15" s="31">
        <v>6</v>
      </c>
      <c r="BH15" s="31"/>
      <c r="BI15" s="31">
        <v>5</v>
      </c>
      <c r="BJ15" s="31">
        <v>1</v>
      </c>
      <c r="BK15" s="31">
        <v>6</v>
      </c>
      <c r="BL15" s="32">
        <v>681</v>
      </c>
      <c r="BM15" s="32">
        <v>81</v>
      </c>
      <c r="BN15" s="32">
        <v>5</v>
      </c>
      <c r="BO15" s="32">
        <v>336</v>
      </c>
      <c r="BP15" s="32">
        <v>421</v>
      </c>
      <c r="BQ15" s="32">
        <f t="shared" si="11"/>
        <v>762</v>
      </c>
      <c r="BR15" s="78">
        <f t="shared" si="12"/>
        <v>0</v>
      </c>
      <c r="BS15" s="78">
        <f t="shared" si="4"/>
        <v>7.4074074074074066</v>
      </c>
      <c r="BT15" s="78">
        <f t="shared" si="4"/>
        <v>0</v>
      </c>
      <c r="BU15" s="78">
        <f t="shared" si="4"/>
        <v>1.4880952380952379</v>
      </c>
      <c r="BV15" s="78">
        <f t="shared" si="4"/>
        <v>0.23752969121140144</v>
      </c>
      <c r="BW15" s="78">
        <f t="shared" si="4"/>
        <v>0.78740157480314954</v>
      </c>
    </row>
    <row r="16" spans="2:75" ht="22.5">
      <c r="B16" s="72">
        <v>12</v>
      </c>
      <c r="C16" s="194" t="s">
        <v>284</v>
      </c>
      <c r="D16" s="20"/>
      <c r="E16" s="20">
        <v>5</v>
      </c>
      <c r="F16" s="20"/>
      <c r="G16" s="20">
        <v>3</v>
      </c>
      <c r="H16" s="20">
        <v>2</v>
      </c>
      <c r="I16" s="20">
        <f t="shared" si="5"/>
        <v>5</v>
      </c>
      <c r="J16" s="22">
        <v>1393</v>
      </c>
      <c r="K16" s="22">
        <v>83</v>
      </c>
      <c r="L16" s="22">
        <v>2</v>
      </c>
      <c r="M16" s="22">
        <v>784</v>
      </c>
      <c r="N16" s="22">
        <v>690</v>
      </c>
      <c r="O16" s="22">
        <f t="shared" si="0"/>
        <v>1476</v>
      </c>
      <c r="P16" s="76">
        <f t="shared" si="6"/>
        <v>0</v>
      </c>
      <c r="Q16" s="76">
        <f t="shared" si="1"/>
        <v>6.024096385542169</v>
      </c>
      <c r="R16" s="76">
        <f t="shared" si="1"/>
        <v>0</v>
      </c>
      <c r="S16" s="76">
        <f t="shared" si="1"/>
        <v>0.38265306122448978</v>
      </c>
      <c r="T16" s="76">
        <f t="shared" si="1"/>
        <v>0.28985507246376813</v>
      </c>
      <c r="U16" s="76">
        <f t="shared" si="1"/>
        <v>0.33875338753387535</v>
      </c>
      <c r="V16" s="24"/>
      <c r="W16" s="24">
        <v>7</v>
      </c>
      <c r="X16" s="24"/>
      <c r="Y16" s="24">
        <v>6</v>
      </c>
      <c r="Z16" s="24">
        <v>1</v>
      </c>
      <c r="AA16" s="24">
        <v>7</v>
      </c>
      <c r="AB16" s="26">
        <v>1076</v>
      </c>
      <c r="AC16" s="26">
        <v>47</v>
      </c>
      <c r="AD16" s="26">
        <v>3</v>
      </c>
      <c r="AE16" s="26">
        <v>574</v>
      </c>
      <c r="AF16" s="26">
        <v>546</v>
      </c>
      <c r="AG16" s="26">
        <f t="shared" si="7"/>
        <v>1123</v>
      </c>
      <c r="AH16" s="26">
        <f t="shared" si="8"/>
        <v>0</v>
      </c>
      <c r="AI16" s="26">
        <f t="shared" si="2"/>
        <v>14.893617021276595</v>
      </c>
      <c r="AJ16" s="26">
        <f t="shared" si="2"/>
        <v>0</v>
      </c>
      <c r="AK16" s="26">
        <f t="shared" si="2"/>
        <v>1.0452961672473868</v>
      </c>
      <c r="AL16" s="26">
        <f t="shared" si="2"/>
        <v>0.18315018315018314</v>
      </c>
      <c r="AM16" s="26">
        <f t="shared" si="2"/>
        <v>0.62333036509349959</v>
      </c>
      <c r="AN16" s="28"/>
      <c r="AO16" s="28">
        <v>6</v>
      </c>
      <c r="AP16" s="28"/>
      <c r="AQ16" s="28">
        <v>3</v>
      </c>
      <c r="AR16" s="28">
        <v>3</v>
      </c>
      <c r="AS16" s="28">
        <v>6</v>
      </c>
      <c r="AT16" s="29">
        <v>901</v>
      </c>
      <c r="AU16" s="29">
        <v>58</v>
      </c>
      <c r="AV16" s="29">
        <v>4</v>
      </c>
      <c r="AW16" s="29">
        <v>468</v>
      </c>
      <c r="AX16" s="29">
        <v>487</v>
      </c>
      <c r="AY16" s="29">
        <f t="shared" si="9"/>
        <v>959</v>
      </c>
      <c r="AZ16" s="77">
        <f t="shared" si="10"/>
        <v>0</v>
      </c>
      <c r="BA16" s="77">
        <f t="shared" si="3"/>
        <v>10.344827586206897</v>
      </c>
      <c r="BB16" s="77">
        <f t="shared" si="3"/>
        <v>0</v>
      </c>
      <c r="BC16" s="77">
        <f t="shared" si="3"/>
        <v>0.64102564102564097</v>
      </c>
      <c r="BD16" s="77">
        <f t="shared" si="3"/>
        <v>0.61601642710472282</v>
      </c>
      <c r="BE16" s="77">
        <f t="shared" si="3"/>
        <v>0.6256517205422315</v>
      </c>
      <c r="BF16" s="31"/>
      <c r="BG16" s="31">
        <v>4</v>
      </c>
      <c r="BH16" s="31"/>
      <c r="BI16" s="31">
        <v>1</v>
      </c>
      <c r="BJ16" s="31">
        <v>3</v>
      </c>
      <c r="BK16" s="31">
        <v>4</v>
      </c>
      <c r="BL16" s="32">
        <v>923</v>
      </c>
      <c r="BM16" s="32">
        <v>66</v>
      </c>
      <c r="BN16" s="32">
        <v>7</v>
      </c>
      <c r="BO16" s="32">
        <v>476</v>
      </c>
      <c r="BP16" s="32">
        <v>506</v>
      </c>
      <c r="BQ16" s="32">
        <f t="shared" si="11"/>
        <v>989</v>
      </c>
      <c r="BR16" s="78">
        <f t="shared" si="12"/>
        <v>0</v>
      </c>
      <c r="BS16" s="78">
        <f t="shared" si="4"/>
        <v>6.0606060606060606</v>
      </c>
      <c r="BT16" s="78">
        <f t="shared" si="4"/>
        <v>0</v>
      </c>
      <c r="BU16" s="78">
        <f t="shared" si="4"/>
        <v>0.21008403361344538</v>
      </c>
      <c r="BV16" s="78">
        <f t="shared" si="4"/>
        <v>0.59288537549407105</v>
      </c>
      <c r="BW16" s="78">
        <f t="shared" si="4"/>
        <v>0.40444893832153694</v>
      </c>
    </row>
    <row r="17" spans="2:75" ht="22.5">
      <c r="B17" s="72">
        <v>13</v>
      </c>
      <c r="C17" s="194" t="s">
        <v>285</v>
      </c>
      <c r="D17" s="20"/>
      <c r="E17" s="20">
        <v>5</v>
      </c>
      <c r="F17" s="20"/>
      <c r="G17" s="20">
        <v>3</v>
      </c>
      <c r="H17" s="20">
        <v>2</v>
      </c>
      <c r="I17" s="20">
        <f t="shared" si="5"/>
        <v>5</v>
      </c>
      <c r="J17" s="22">
        <v>134</v>
      </c>
      <c r="K17" s="22">
        <v>126</v>
      </c>
      <c r="L17" s="22">
        <v>4</v>
      </c>
      <c r="M17" s="22">
        <v>168</v>
      </c>
      <c r="N17" s="22">
        <v>88</v>
      </c>
      <c r="O17" s="22">
        <f t="shared" si="0"/>
        <v>260</v>
      </c>
      <c r="P17" s="76">
        <f t="shared" si="6"/>
        <v>0</v>
      </c>
      <c r="Q17" s="76">
        <f t="shared" si="1"/>
        <v>3.9682539682539679</v>
      </c>
      <c r="R17" s="76">
        <f t="shared" si="1"/>
        <v>0</v>
      </c>
      <c r="S17" s="76">
        <f t="shared" si="1"/>
        <v>1.7857142857142856</v>
      </c>
      <c r="T17" s="76">
        <f t="shared" si="1"/>
        <v>2.2727272727272729</v>
      </c>
      <c r="U17" s="76">
        <f t="shared" si="1"/>
        <v>1.9230769230769231</v>
      </c>
      <c r="V17" s="24"/>
      <c r="W17" s="24">
        <v>1</v>
      </c>
      <c r="X17" s="24"/>
      <c r="Y17" s="24">
        <v>1</v>
      </c>
      <c r="Z17" s="24"/>
      <c r="AA17" s="24">
        <v>1</v>
      </c>
      <c r="AB17" s="26">
        <v>113</v>
      </c>
      <c r="AC17" s="26">
        <v>125</v>
      </c>
      <c r="AD17" s="26">
        <v>5</v>
      </c>
      <c r="AE17" s="26">
        <v>143</v>
      </c>
      <c r="AF17" s="26">
        <v>90</v>
      </c>
      <c r="AG17" s="26">
        <f t="shared" si="7"/>
        <v>238</v>
      </c>
      <c r="AH17" s="26">
        <f t="shared" si="8"/>
        <v>0</v>
      </c>
      <c r="AI17" s="26">
        <f t="shared" si="2"/>
        <v>0.8</v>
      </c>
      <c r="AJ17" s="26">
        <f t="shared" si="2"/>
        <v>0</v>
      </c>
      <c r="AK17" s="26">
        <f t="shared" si="2"/>
        <v>0.69930069930069927</v>
      </c>
      <c r="AL17" s="26">
        <f t="shared" si="2"/>
        <v>0</v>
      </c>
      <c r="AM17" s="26">
        <f t="shared" si="2"/>
        <v>0.42016806722689076</v>
      </c>
      <c r="AN17" s="28">
        <v>1</v>
      </c>
      <c r="AO17" s="28">
        <v>4</v>
      </c>
      <c r="AP17" s="28"/>
      <c r="AQ17" s="28">
        <v>2</v>
      </c>
      <c r="AR17" s="28">
        <v>3</v>
      </c>
      <c r="AS17" s="28">
        <v>5</v>
      </c>
      <c r="AT17" s="29">
        <v>105</v>
      </c>
      <c r="AU17" s="29">
        <v>133</v>
      </c>
      <c r="AV17" s="29">
        <v>4</v>
      </c>
      <c r="AW17" s="29">
        <v>139</v>
      </c>
      <c r="AX17" s="29">
        <v>95</v>
      </c>
      <c r="AY17" s="29">
        <f t="shared" si="9"/>
        <v>238</v>
      </c>
      <c r="AZ17" s="77">
        <f t="shared" si="10"/>
        <v>0.95238095238095244</v>
      </c>
      <c r="BA17" s="77">
        <f t="shared" si="3"/>
        <v>3.007518796992481</v>
      </c>
      <c r="BB17" s="77">
        <f t="shared" si="3"/>
        <v>0</v>
      </c>
      <c r="BC17" s="77">
        <f t="shared" si="3"/>
        <v>1.4388489208633095</v>
      </c>
      <c r="BD17" s="77">
        <f t="shared" si="3"/>
        <v>3.1578947368421053</v>
      </c>
      <c r="BE17" s="77">
        <f t="shared" si="3"/>
        <v>2.1008403361344539</v>
      </c>
      <c r="BF17" s="31"/>
      <c r="BG17" s="31">
        <v>8</v>
      </c>
      <c r="BH17" s="31"/>
      <c r="BI17" s="31">
        <v>4</v>
      </c>
      <c r="BJ17" s="31">
        <v>4</v>
      </c>
      <c r="BK17" s="31">
        <v>8</v>
      </c>
      <c r="BL17" s="32">
        <v>86</v>
      </c>
      <c r="BM17" s="32">
        <v>150</v>
      </c>
      <c r="BN17" s="32">
        <v>5</v>
      </c>
      <c r="BO17" s="32">
        <v>130</v>
      </c>
      <c r="BP17" s="32">
        <v>101</v>
      </c>
      <c r="BQ17" s="32">
        <f t="shared" si="11"/>
        <v>236</v>
      </c>
      <c r="BR17" s="78">
        <f t="shared" si="12"/>
        <v>0</v>
      </c>
      <c r="BS17" s="78">
        <f t="shared" si="4"/>
        <v>5.3333333333333339</v>
      </c>
      <c r="BT17" s="78">
        <f t="shared" si="4"/>
        <v>0</v>
      </c>
      <c r="BU17" s="78">
        <f t="shared" si="4"/>
        <v>3.0769230769230771</v>
      </c>
      <c r="BV17" s="78">
        <f t="shared" si="4"/>
        <v>3.9603960396039604</v>
      </c>
      <c r="BW17" s="78">
        <f t="shared" si="4"/>
        <v>3.3898305084745761</v>
      </c>
    </row>
    <row r="18" spans="2:75" ht="22.5">
      <c r="B18" s="72">
        <v>14</v>
      </c>
      <c r="C18" s="194" t="s">
        <v>286</v>
      </c>
      <c r="D18" s="20"/>
      <c r="E18" s="20"/>
      <c r="F18" s="20"/>
      <c r="G18" s="20"/>
      <c r="H18" s="20"/>
      <c r="I18" s="20">
        <f t="shared" si="5"/>
        <v>0</v>
      </c>
      <c r="J18" s="22">
        <v>193</v>
      </c>
      <c r="K18" s="22">
        <v>31</v>
      </c>
      <c r="L18" s="22">
        <v>2</v>
      </c>
      <c r="M18" s="22">
        <v>112</v>
      </c>
      <c r="N18" s="22">
        <v>110</v>
      </c>
      <c r="O18" s="22">
        <f t="shared" si="0"/>
        <v>224</v>
      </c>
      <c r="P18" s="76">
        <f t="shared" si="6"/>
        <v>0</v>
      </c>
      <c r="Q18" s="76">
        <f t="shared" si="1"/>
        <v>0</v>
      </c>
      <c r="R18" s="76">
        <f t="shared" si="1"/>
        <v>0</v>
      </c>
      <c r="S18" s="76">
        <f t="shared" si="1"/>
        <v>0</v>
      </c>
      <c r="T18" s="76">
        <f t="shared" si="1"/>
        <v>0</v>
      </c>
      <c r="U18" s="76">
        <f t="shared" si="1"/>
        <v>0</v>
      </c>
      <c r="V18" s="24"/>
      <c r="W18" s="24">
        <v>1</v>
      </c>
      <c r="X18" s="24"/>
      <c r="Y18" s="24">
        <v>1</v>
      </c>
      <c r="Z18" s="24"/>
      <c r="AA18" s="24">
        <v>1</v>
      </c>
      <c r="AB18" s="26">
        <v>169</v>
      </c>
      <c r="AC18" s="26">
        <v>48</v>
      </c>
      <c r="AD18" s="26">
        <v>5</v>
      </c>
      <c r="AE18" s="26">
        <v>119</v>
      </c>
      <c r="AF18" s="26">
        <v>93</v>
      </c>
      <c r="AG18" s="26">
        <f t="shared" si="7"/>
        <v>217</v>
      </c>
      <c r="AH18" s="26">
        <f t="shared" si="8"/>
        <v>0</v>
      </c>
      <c r="AI18" s="26">
        <f t="shared" si="2"/>
        <v>2.083333333333333</v>
      </c>
      <c r="AJ18" s="26">
        <f t="shared" si="2"/>
        <v>0</v>
      </c>
      <c r="AK18" s="26">
        <f t="shared" si="2"/>
        <v>0.84033613445378152</v>
      </c>
      <c r="AL18" s="26">
        <f t="shared" si="2"/>
        <v>0</v>
      </c>
      <c r="AM18" s="26">
        <f t="shared" si="2"/>
        <v>0.46082949308755761</v>
      </c>
      <c r="AN18" s="28"/>
      <c r="AO18" s="28">
        <v>3</v>
      </c>
      <c r="AP18" s="28"/>
      <c r="AQ18" s="28">
        <v>1</v>
      </c>
      <c r="AR18" s="28">
        <v>2</v>
      </c>
      <c r="AS18" s="28">
        <v>3</v>
      </c>
      <c r="AT18" s="29">
        <v>165</v>
      </c>
      <c r="AU18" s="29">
        <v>50</v>
      </c>
      <c r="AV18" s="29">
        <v>5</v>
      </c>
      <c r="AW18" s="29">
        <v>109</v>
      </c>
      <c r="AX18" s="29">
        <v>101</v>
      </c>
      <c r="AY18" s="29">
        <f t="shared" si="9"/>
        <v>215</v>
      </c>
      <c r="AZ18" s="77">
        <f t="shared" si="10"/>
        <v>0</v>
      </c>
      <c r="BA18" s="77">
        <f t="shared" si="3"/>
        <v>6</v>
      </c>
      <c r="BB18" s="77">
        <f t="shared" si="3"/>
        <v>0</v>
      </c>
      <c r="BC18" s="77">
        <f t="shared" si="3"/>
        <v>0.91743119266055051</v>
      </c>
      <c r="BD18" s="77">
        <f t="shared" si="3"/>
        <v>1.9801980198019802</v>
      </c>
      <c r="BE18" s="77">
        <f t="shared" si="3"/>
        <v>1.3953488372093024</v>
      </c>
      <c r="BF18" s="31"/>
      <c r="BG18" s="31">
        <v>1</v>
      </c>
      <c r="BH18" s="31"/>
      <c r="BI18" s="31">
        <v>1</v>
      </c>
      <c r="BJ18" s="31"/>
      <c r="BK18" s="31">
        <v>1</v>
      </c>
      <c r="BL18" s="32">
        <v>155</v>
      </c>
      <c r="BM18" s="32">
        <v>57</v>
      </c>
      <c r="BN18" s="32">
        <v>1</v>
      </c>
      <c r="BO18" s="32">
        <v>108</v>
      </c>
      <c r="BP18" s="32">
        <v>103</v>
      </c>
      <c r="BQ18" s="32">
        <f t="shared" si="11"/>
        <v>212</v>
      </c>
      <c r="BR18" s="78">
        <f t="shared" si="12"/>
        <v>0</v>
      </c>
      <c r="BS18" s="78">
        <f t="shared" si="4"/>
        <v>1.7543859649122806</v>
      </c>
      <c r="BT18" s="78">
        <f t="shared" si="4"/>
        <v>0</v>
      </c>
      <c r="BU18" s="78">
        <f t="shared" si="4"/>
        <v>0.92592592592592582</v>
      </c>
      <c r="BV18" s="78">
        <f t="shared" si="4"/>
        <v>0</v>
      </c>
      <c r="BW18" s="78">
        <f t="shared" si="4"/>
        <v>0.47169811320754718</v>
      </c>
    </row>
    <row r="19" spans="2:75" ht="22.5">
      <c r="B19" s="72">
        <v>15</v>
      </c>
      <c r="C19" s="194" t="s">
        <v>287</v>
      </c>
      <c r="D19" s="20"/>
      <c r="E19" s="20">
        <v>6</v>
      </c>
      <c r="F19" s="20"/>
      <c r="G19" s="20">
        <v>6</v>
      </c>
      <c r="H19" s="20"/>
      <c r="I19" s="20">
        <f t="shared" si="5"/>
        <v>6</v>
      </c>
      <c r="J19" s="22">
        <v>611</v>
      </c>
      <c r="K19" s="22">
        <v>60</v>
      </c>
      <c r="L19" s="22">
        <v>6</v>
      </c>
      <c r="M19" s="22">
        <v>393</v>
      </c>
      <c r="N19" s="22">
        <v>272</v>
      </c>
      <c r="O19" s="22">
        <f t="shared" si="0"/>
        <v>671</v>
      </c>
      <c r="P19" s="76">
        <f t="shared" si="6"/>
        <v>0</v>
      </c>
      <c r="Q19" s="76">
        <f t="shared" si="1"/>
        <v>10</v>
      </c>
      <c r="R19" s="76">
        <f t="shared" si="1"/>
        <v>0</v>
      </c>
      <c r="S19" s="76">
        <f t="shared" si="1"/>
        <v>1.5267175572519083</v>
      </c>
      <c r="T19" s="76">
        <f t="shared" si="1"/>
        <v>0</v>
      </c>
      <c r="U19" s="76">
        <f t="shared" si="1"/>
        <v>0.89418777943368111</v>
      </c>
      <c r="V19" s="24"/>
      <c r="W19" s="24">
        <v>6</v>
      </c>
      <c r="X19" s="24"/>
      <c r="Y19" s="24">
        <v>4</v>
      </c>
      <c r="Z19" s="24">
        <v>2</v>
      </c>
      <c r="AA19" s="24">
        <v>6</v>
      </c>
      <c r="AB19" s="26">
        <v>484</v>
      </c>
      <c r="AC19" s="26">
        <v>71</v>
      </c>
      <c r="AD19" s="26">
        <v>7</v>
      </c>
      <c r="AE19" s="26">
        <v>338</v>
      </c>
      <c r="AF19" s="26">
        <v>210</v>
      </c>
      <c r="AG19" s="26">
        <f t="shared" si="7"/>
        <v>555</v>
      </c>
      <c r="AH19" s="26">
        <f t="shared" si="8"/>
        <v>0</v>
      </c>
      <c r="AI19" s="26">
        <f t="shared" si="2"/>
        <v>8.4507042253521121</v>
      </c>
      <c r="AJ19" s="26">
        <f t="shared" si="2"/>
        <v>0</v>
      </c>
      <c r="AK19" s="26">
        <f t="shared" si="2"/>
        <v>1.1834319526627219</v>
      </c>
      <c r="AL19" s="26">
        <f t="shared" si="2"/>
        <v>0.95238095238095244</v>
      </c>
      <c r="AM19" s="26">
        <f t="shared" si="2"/>
        <v>1.0810810810810811</v>
      </c>
      <c r="AN19" s="28">
        <v>1</v>
      </c>
      <c r="AO19" s="28">
        <v>8</v>
      </c>
      <c r="AP19" s="28"/>
      <c r="AQ19" s="28">
        <v>7</v>
      </c>
      <c r="AR19" s="28">
        <v>2</v>
      </c>
      <c r="AS19" s="28">
        <v>9</v>
      </c>
      <c r="AT19" s="29">
        <v>496</v>
      </c>
      <c r="AU19" s="29">
        <v>82</v>
      </c>
      <c r="AV19" s="29">
        <v>12</v>
      </c>
      <c r="AW19" s="29">
        <v>318</v>
      </c>
      <c r="AX19" s="29">
        <v>248</v>
      </c>
      <c r="AY19" s="29">
        <f t="shared" si="9"/>
        <v>578</v>
      </c>
      <c r="AZ19" s="77">
        <f t="shared" si="10"/>
        <v>0.20161290322580644</v>
      </c>
      <c r="BA19" s="77">
        <f t="shared" si="3"/>
        <v>9.7560975609756095</v>
      </c>
      <c r="BB19" s="77">
        <f t="shared" si="3"/>
        <v>0</v>
      </c>
      <c r="BC19" s="77">
        <f t="shared" si="3"/>
        <v>2.2012578616352201</v>
      </c>
      <c r="BD19" s="77">
        <f t="shared" si="3"/>
        <v>0.80645161290322576</v>
      </c>
      <c r="BE19" s="77">
        <f t="shared" si="3"/>
        <v>1.5570934256055362</v>
      </c>
      <c r="BF19" s="31"/>
      <c r="BG19" s="31">
        <v>12</v>
      </c>
      <c r="BH19" s="31"/>
      <c r="BI19" s="31">
        <v>9</v>
      </c>
      <c r="BJ19" s="31">
        <v>3</v>
      </c>
      <c r="BK19" s="31">
        <v>12</v>
      </c>
      <c r="BL19" s="32">
        <v>461</v>
      </c>
      <c r="BM19" s="32">
        <v>102</v>
      </c>
      <c r="BN19" s="32">
        <v>7</v>
      </c>
      <c r="BO19" s="32">
        <v>299</v>
      </c>
      <c r="BP19" s="32">
        <v>257</v>
      </c>
      <c r="BQ19" s="32">
        <f t="shared" si="11"/>
        <v>563</v>
      </c>
      <c r="BR19" s="78">
        <f t="shared" si="12"/>
        <v>0</v>
      </c>
      <c r="BS19" s="78">
        <f t="shared" si="4"/>
        <v>11.76470588235294</v>
      </c>
      <c r="BT19" s="78">
        <f t="shared" si="4"/>
        <v>0</v>
      </c>
      <c r="BU19" s="78">
        <f t="shared" si="4"/>
        <v>3.0100334448160537</v>
      </c>
      <c r="BV19" s="78">
        <f t="shared" si="4"/>
        <v>1.1673151750972763</v>
      </c>
      <c r="BW19" s="78">
        <f t="shared" si="4"/>
        <v>2.1314387211367674</v>
      </c>
    </row>
    <row r="20" spans="2:75" ht="22.5">
      <c r="B20" s="72">
        <v>16</v>
      </c>
      <c r="C20" s="194" t="s">
        <v>288</v>
      </c>
      <c r="D20" s="20"/>
      <c r="E20" s="20"/>
      <c r="F20" s="20"/>
      <c r="G20" s="20"/>
      <c r="H20" s="20"/>
      <c r="I20" s="20">
        <f t="shared" si="5"/>
        <v>0</v>
      </c>
      <c r="J20" s="22">
        <v>601</v>
      </c>
      <c r="K20" s="22">
        <v>6</v>
      </c>
      <c r="L20" s="22">
        <v>3</v>
      </c>
      <c r="M20" s="22">
        <v>275</v>
      </c>
      <c r="N20" s="22">
        <v>329</v>
      </c>
      <c r="O20" s="22">
        <f t="shared" si="0"/>
        <v>607</v>
      </c>
      <c r="P20" s="76">
        <f t="shared" si="6"/>
        <v>0</v>
      </c>
      <c r="Q20" s="76">
        <f t="shared" si="1"/>
        <v>0</v>
      </c>
      <c r="R20" s="76">
        <f t="shared" si="1"/>
        <v>0</v>
      </c>
      <c r="S20" s="76">
        <f t="shared" si="1"/>
        <v>0</v>
      </c>
      <c r="T20" s="76">
        <f t="shared" si="1"/>
        <v>0</v>
      </c>
      <c r="U20" s="76">
        <f t="shared" si="1"/>
        <v>0</v>
      </c>
      <c r="V20" s="24">
        <v>1</v>
      </c>
      <c r="W20" s="24">
        <v>1</v>
      </c>
      <c r="X20" s="24"/>
      <c r="Y20" s="24"/>
      <c r="Z20" s="24">
        <v>2</v>
      </c>
      <c r="AA20" s="24">
        <v>2</v>
      </c>
      <c r="AB20" s="26">
        <v>503</v>
      </c>
      <c r="AC20" s="26">
        <v>9</v>
      </c>
      <c r="AD20" s="26">
        <v>4</v>
      </c>
      <c r="AE20" s="26">
        <v>211</v>
      </c>
      <c r="AF20" s="26">
        <v>297</v>
      </c>
      <c r="AG20" s="26">
        <f t="shared" si="7"/>
        <v>512</v>
      </c>
      <c r="AH20" s="26">
        <f t="shared" si="8"/>
        <v>0.19880715705765406</v>
      </c>
      <c r="AI20" s="26">
        <f t="shared" si="2"/>
        <v>11.111111111111111</v>
      </c>
      <c r="AJ20" s="26">
        <f t="shared" si="2"/>
        <v>0</v>
      </c>
      <c r="AK20" s="26">
        <f t="shared" si="2"/>
        <v>0</v>
      </c>
      <c r="AL20" s="26">
        <f t="shared" si="2"/>
        <v>0.67340067340067333</v>
      </c>
      <c r="AM20" s="26">
        <f t="shared" si="2"/>
        <v>0.390625</v>
      </c>
      <c r="AN20" s="28">
        <v>1</v>
      </c>
      <c r="AO20" s="28"/>
      <c r="AP20" s="28"/>
      <c r="AQ20" s="28">
        <v>1</v>
      </c>
      <c r="AR20" s="28"/>
      <c r="AS20" s="28">
        <v>1</v>
      </c>
      <c r="AT20" s="29">
        <v>495</v>
      </c>
      <c r="AU20" s="29">
        <v>11</v>
      </c>
      <c r="AV20" s="29">
        <v>3</v>
      </c>
      <c r="AW20" s="29">
        <v>197</v>
      </c>
      <c r="AX20" s="29">
        <v>306</v>
      </c>
      <c r="AY20" s="29">
        <f t="shared" si="9"/>
        <v>506</v>
      </c>
      <c r="AZ20" s="77">
        <f t="shared" si="10"/>
        <v>0.20202020202020202</v>
      </c>
      <c r="BA20" s="77">
        <f t="shared" si="3"/>
        <v>0</v>
      </c>
      <c r="BB20" s="77">
        <f t="shared" si="3"/>
        <v>0</v>
      </c>
      <c r="BC20" s="77">
        <f t="shared" si="3"/>
        <v>0.50761421319796951</v>
      </c>
      <c r="BD20" s="77">
        <f t="shared" si="3"/>
        <v>0</v>
      </c>
      <c r="BE20" s="77">
        <f t="shared" si="3"/>
        <v>0.19762845849802371</v>
      </c>
      <c r="BF20" s="31"/>
      <c r="BG20" s="31"/>
      <c r="BH20" s="31"/>
      <c r="BI20" s="31"/>
      <c r="BJ20" s="31"/>
      <c r="BK20" s="31"/>
      <c r="BL20" s="32">
        <v>445</v>
      </c>
      <c r="BM20" s="32">
        <v>19</v>
      </c>
      <c r="BN20" s="32">
        <v>0</v>
      </c>
      <c r="BO20" s="32">
        <v>187</v>
      </c>
      <c r="BP20" s="32">
        <v>277</v>
      </c>
      <c r="BQ20" s="32">
        <f t="shared" si="11"/>
        <v>464</v>
      </c>
      <c r="BR20" s="78">
        <f t="shared" si="12"/>
        <v>0</v>
      </c>
      <c r="BS20" s="78">
        <f t="shared" si="4"/>
        <v>0</v>
      </c>
      <c r="BT20" s="78" t="e">
        <f t="shared" si="4"/>
        <v>#DIV/0!</v>
      </c>
      <c r="BU20" s="78">
        <f t="shared" si="4"/>
        <v>0</v>
      </c>
      <c r="BV20" s="78">
        <f t="shared" si="4"/>
        <v>0</v>
      </c>
      <c r="BW20" s="78">
        <f t="shared" si="4"/>
        <v>0</v>
      </c>
    </row>
    <row r="21" spans="2:75" ht="22.5">
      <c r="B21" s="72">
        <v>17</v>
      </c>
      <c r="C21" s="194" t="s">
        <v>289</v>
      </c>
      <c r="D21" s="20"/>
      <c r="E21" s="20"/>
      <c r="F21" s="20"/>
      <c r="G21" s="20"/>
      <c r="H21" s="20"/>
      <c r="I21" s="20">
        <f t="shared" si="5"/>
        <v>0</v>
      </c>
      <c r="J21" s="22">
        <v>218</v>
      </c>
      <c r="K21" s="22">
        <v>0</v>
      </c>
      <c r="L21" s="22">
        <v>4</v>
      </c>
      <c r="M21" s="22">
        <v>102</v>
      </c>
      <c r="N21" s="22">
        <v>112</v>
      </c>
      <c r="O21" s="22">
        <f t="shared" si="0"/>
        <v>218</v>
      </c>
      <c r="P21" s="76">
        <f t="shared" si="6"/>
        <v>0</v>
      </c>
      <c r="Q21" s="76" t="e">
        <f t="shared" si="6"/>
        <v>#DIV/0!</v>
      </c>
      <c r="R21" s="76">
        <f t="shared" si="6"/>
        <v>0</v>
      </c>
      <c r="S21" s="76">
        <f t="shared" si="6"/>
        <v>0</v>
      </c>
      <c r="T21" s="76">
        <f t="shared" si="6"/>
        <v>0</v>
      </c>
      <c r="U21" s="76">
        <f t="shared" si="6"/>
        <v>0</v>
      </c>
      <c r="V21" s="24"/>
      <c r="W21" s="24"/>
      <c r="X21" s="24"/>
      <c r="Y21" s="24"/>
      <c r="Z21" s="24"/>
      <c r="AA21" s="24"/>
      <c r="AB21" s="26">
        <v>181</v>
      </c>
      <c r="AC21" s="26">
        <v>0</v>
      </c>
      <c r="AD21" s="26">
        <v>0</v>
      </c>
      <c r="AE21" s="26">
        <v>72</v>
      </c>
      <c r="AF21" s="26">
        <v>109</v>
      </c>
      <c r="AG21" s="26">
        <f t="shared" si="7"/>
        <v>181</v>
      </c>
      <c r="AH21" s="26">
        <f t="shared" si="8"/>
        <v>0</v>
      </c>
      <c r="AI21" s="26" t="e">
        <f t="shared" si="8"/>
        <v>#DIV/0!</v>
      </c>
      <c r="AJ21" s="26" t="e">
        <f t="shared" si="8"/>
        <v>#DIV/0!</v>
      </c>
      <c r="AK21" s="26">
        <f t="shared" si="8"/>
        <v>0</v>
      </c>
      <c r="AL21" s="26">
        <f t="shared" si="8"/>
        <v>0</v>
      </c>
      <c r="AM21" s="26">
        <f t="shared" si="8"/>
        <v>0</v>
      </c>
      <c r="AN21" s="28"/>
      <c r="AO21" s="28"/>
      <c r="AP21" s="28"/>
      <c r="AQ21" s="28"/>
      <c r="AR21" s="28"/>
      <c r="AS21" s="28"/>
      <c r="AT21" s="29">
        <v>174</v>
      </c>
      <c r="AU21" s="29">
        <v>4</v>
      </c>
      <c r="AV21" s="29">
        <v>0</v>
      </c>
      <c r="AW21" s="29">
        <v>80</v>
      </c>
      <c r="AX21" s="29">
        <v>98</v>
      </c>
      <c r="AY21" s="29">
        <f t="shared" si="9"/>
        <v>178</v>
      </c>
      <c r="AZ21" s="77">
        <f t="shared" si="10"/>
        <v>0</v>
      </c>
      <c r="BA21" s="77">
        <f t="shared" si="3"/>
        <v>0</v>
      </c>
      <c r="BB21" s="77" t="e">
        <f t="shared" si="3"/>
        <v>#DIV/0!</v>
      </c>
      <c r="BC21" s="77">
        <f t="shared" si="3"/>
        <v>0</v>
      </c>
      <c r="BD21" s="77">
        <f t="shared" si="3"/>
        <v>0</v>
      </c>
      <c r="BE21" s="77">
        <f t="shared" si="3"/>
        <v>0</v>
      </c>
      <c r="BF21" s="31"/>
      <c r="BG21" s="31"/>
      <c r="BH21" s="31"/>
      <c r="BI21" s="31"/>
      <c r="BJ21" s="31"/>
      <c r="BK21" s="31"/>
      <c r="BL21" s="32">
        <v>159</v>
      </c>
      <c r="BM21" s="32">
        <v>3</v>
      </c>
      <c r="BN21" s="32">
        <v>1</v>
      </c>
      <c r="BO21" s="32">
        <v>74</v>
      </c>
      <c r="BP21" s="32">
        <v>87</v>
      </c>
      <c r="BQ21" s="32">
        <f t="shared" si="11"/>
        <v>162</v>
      </c>
      <c r="BR21" s="78">
        <f t="shared" si="12"/>
        <v>0</v>
      </c>
      <c r="BS21" s="78">
        <f t="shared" si="12"/>
        <v>0</v>
      </c>
      <c r="BT21" s="78">
        <f t="shared" si="12"/>
        <v>0</v>
      </c>
      <c r="BU21" s="78">
        <f t="shared" si="12"/>
        <v>0</v>
      </c>
      <c r="BV21" s="78">
        <f t="shared" si="12"/>
        <v>0</v>
      </c>
      <c r="BW21" s="78">
        <f t="shared" si="12"/>
        <v>0</v>
      </c>
    </row>
    <row r="22" spans="2:75" ht="22.5">
      <c r="B22" s="72">
        <v>18</v>
      </c>
      <c r="C22" s="194" t="s">
        <v>290</v>
      </c>
      <c r="D22" s="20">
        <v>1</v>
      </c>
      <c r="E22" s="20"/>
      <c r="F22" s="20"/>
      <c r="G22" s="20"/>
      <c r="H22" s="20">
        <v>1</v>
      </c>
      <c r="I22" s="20">
        <f t="shared" si="5"/>
        <v>1</v>
      </c>
      <c r="J22" s="22">
        <v>434</v>
      </c>
      <c r="K22" s="22">
        <v>3</v>
      </c>
      <c r="L22" s="22">
        <v>3</v>
      </c>
      <c r="M22" s="22">
        <v>222</v>
      </c>
      <c r="N22" s="22">
        <v>212</v>
      </c>
      <c r="O22" s="22">
        <f t="shared" si="0"/>
        <v>437</v>
      </c>
      <c r="P22" s="76">
        <f t="shared" si="6"/>
        <v>0.2304147465437788</v>
      </c>
      <c r="Q22" s="76">
        <f t="shared" si="6"/>
        <v>0</v>
      </c>
      <c r="R22" s="76">
        <f t="shared" si="6"/>
        <v>0</v>
      </c>
      <c r="S22" s="76">
        <f t="shared" si="6"/>
        <v>0</v>
      </c>
      <c r="T22" s="76">
        <f t="shared" si="6"/>
        <v>0.47169811320754718</v>
      </c>
      <c r="U22" s="76">
        <f t="shared" si="6"/>
        <v>0.2288329519450801</v>
      </c>
      <c r="V22" s="24"/>
      <c r="W22" s="24"/>
      <c r="X22" s="24"/>
      <c r="Y22" s="24"/>
      <c r="Z22" s="24"/>
      <c r="AA22" s="24"/>
      <c r="AB22" s="26">
        <v>376</v>
      </c>
      <c r="AC22" s="26">
        <v>6</v>
      </c>
      <c r="AD22" s="26">
        <v>1</v>
      </c>
      <c r="AE22" s="26">
        <v>201</v>
      </c>
      <c r="AF22" s="26">
        <v>180</v>
      </c>
      <c r="AG22" s="26">
        <f t="shared" si="7"/>
        <v>382</v>
      </c>
      <c r="AH22" s="26">
        <f t="shared" si="8"/>
        <v>0</v>
      </c>
      <c r="AI22" s="26">
        <f t="shared" si="8"/>
        <v>0</v>
      </c>
      <c r="AJ22" s="26">
        <f t="shared" si="8"/>
        <v>0</v>
      </c>
      <c r="AK22" s="26">
        <f t="shared" si="8"/>
        <v>0</v>
      </c>
      <c r="AL22" s="26">
        <f t="shared" si="8"/>
        <v>0</v>
      </c>
      <c r="AM22" s="26">
        <f t="shared" si="8"/>
        <v>0</v>
      </c>
      <c r="AN22" s="28"/>
      <c r="AO22" s="28">
        <v>1</v>
      </c>
      <c r="AP22" s="28"/>
      <c r="AQ22" s="28">
        <v>1</v>
      </c>
      <c r="AR22" s="28"/>
      <c r="AS22" s="28">
        <v>1</v>
      </c>
      <c r="AT22" s="29">
        <v>282</v>
      </c>
      <c r="AU22" s="29">
        <v>5</v>
      </c>
      <c r="AV22" s="29">
        <v>2</v>
      </c>
      <c r="AW22" s="29">
        <v>134</v>
      </c>
      <c r="AX22" s="29">
        <v>151</v>
      </c>
      <c r="AY22" s="29">
        <f t="shared" si="9"/>
        <v>287</v>
      </c>
      <c r="AZ22" s="77">
        <f t="shared" si="10"/>
        <v>0</v>
      </c>
      <c r="BA22" s="77">
        <f t="shared" si="3"/>
        <v>20</v>
      </c>
      <c r="BB22" s="77">
        <f t="shared" si="3"/>
        <v>0</v>
      </c>
      <c r="BC22" s="77">
        <f t="shared" si="3"/>
        <v>0.74626865671641784</v>
      </c>
      <c r="BD22" s="77">
        <f t="shared" si="3"/>
        <v>0</v>
      </c>
      <c r="BE22" s="77">
        <f t="shared" si="3"/>
        <v>0.34843205574912894</v>
      </c>
      <c r="BF22" s="31"/>
      <c r="BG22" s="31"/>
      <c r="BH22" s="31"/>
      <c r="BI22" s="31"/>
      <c r="BJ22" s="31"/>
      <c r="BK22" s="31"/>
      <c r="BL22" s="32">
        <v>264</v>
      </c>
      <c r="BM22" s="32">
        <v>12</v>
      </c>
      <c r="BN22" s="32">
        <v>2</v>
      </c>
      <c r="BO22" s="32">
        <v>123</v>
      </c>
      <c r="BP22" s="32">
        <v>151</v>
      </c>
      <c r="BQ22" s="32">
        <f t="shared" si="11"/>
        <v>276</v>
      </c>
      <c r="BR22" s="78">
        <f t="shared" si="12"/>
        <v>0</v>
      </c>
      <c r="BS22" s="78">
        <f t="shared" si="12"/>
        <v>0</v>
      </c>
      <c r="BT22" s="78">
        <f t="shared" si="12"/>
        <v>0</v>
      </c>
      <c r="BU22" s="78">
        <f t="shared" si="12"/>
        <v>0</v>
      </c>
      <c r="BV22" s="78">
        <f t="shared" si="12"/>
        <v>0</v>
      </c>
      <c r="BW22" s="78">
        <f t="shared" si="12"/>
        <v>0</v>
      </c>
    </row>
    <row r="23" spans="2:75" ht="22.5">
      <c r="B23" s="72">
        <v>19</v>
      </c>
      <c r="C23" s="194" t="s">
        <v>291</v>
      </c>
      <c r="D23" s="20"/>
      <c r="E23" s="20">
        <v>1</v>
      </c>
      <c r="F23" s="20">
        <v>1</v>
      </c>
      <c r="G23" s="20"/>
      <c r="H23" s="20"/>
      <c r="I23" s="20">
        <f t="shared" si="5"/>
        <v>1</v>
      </c>
      <c r="J23" s="22">
        <v>489</v>
      </c>
      <c r="K23" s="22">
        <v>9</v>
      </c>
      <c r="L23" s="22">
        <v>4</v>
      </c>
      <c r="M23" s="22">
        <v>234</v>
      </c>
      <c r="N23" s="22">
        <v>260</v>
      </c>
      <c r="O23" s="22">
        <f t="shared" si="0"/>
        <v>498</v>
      </c>
      <c r="P23" s="76">
        <f t="shared" si="6"/>
        <v>0</v>
      </c>
      <c r="Q23" s="76">
        <f t="shared" si="6"/>
        <v>11.111111111111111</v>
      </c>
      <c r="R23" s="76">
        <f t="shared" si="6"/>
        <v>25</v>
      </c>
      <c r="S23" s="76">
        <f t="shared" si="6"/>
        <v>0</v>
      </c>
      <c r="T23" s="76">
        <f t="shared" si="6"/>
        <v>0</v>
      </c>
      <c r="U23" s="76">
        <f t="shared" si="6"/>
        <v>0.20080321285140559</v>
      </c>
      <c r="V23" s="24"/>
      <c r="W23" s="24">
        <v>2</v>
      </c>
      <c r="X23" s="24"/>
      <c r="Y23" s="24">
        <v>1</v>
      </c>
      <c r="Z23" s="24">
        <v>1</v>
      </c>
      <c r="AA23" s="24">
        <v>2</v>
      </c>
      <c r="AB23" s="26">
        <v>423</v>
      </c>
      <c r="AC23" s="26">
        <v>8</v>
      </c>
      <c r="AD23" s="26">
        <v>1</v>
      </c>
      <c r="AE23" s="26">
        <v>204</v>
      </c>
      <c r="AF23" s="26">
        <v>226</v>
      </c>
      <c r="AG23" s="26">
        <f t="shared" si="7"/>
        <v>431</v>
      </c>
      <c r="AH23" s="26">
        <f t="shared" si="8"/>
        <v>0</v>
      </c>
      <c r="AI23" s="26">
        <f t="shared" si="8"/>
        <v>25</v>
      </c>
      <c r="AJ23" s="26">
        <f t="shared" si="8"/>
        <v>0</v>
      </c>
      <c r="AK23" s="26">
        <f t="shared" si="8"/>
        <v>0.49019607843137253</v>
      </c>
      <c r="AL23" s="26">
        <f t="shared" si="8"/>
        <v>0.44247787610619471</v>
      </c>
      <c r="AM23" s="26">
        <f t="shared" si="8"/>
        <v>0.46403712296983757</v>
      </c>
      <c r="AN23" s="28"/>
      <c r="AO23" s="28">
        <v>5</v>
      </c>
      <c r="AP23" s="28"/>
      <c r="AQ23" s="28">
        <v>3</v>
      </c>
      <c r="AR23" s="28">
        <v>2</v>
      </c>
      <c r="AS23" s="28">
        <v>5</v>
      </c>
      <c r="AT23" s="29">
        <v>418</v>
      </c>
      <c r="AU23" s="29">
        <v>10</v>
      </c>
      <c r="AV23" s="29">
        <v>1</v>
      </c>
      <c r="AW23" s="29">
        <v>189</v>
      </c>
      <c r="AX23" s="29">
        <v>238</v>
      </c>
      <c r="AY23" s="29">
        <f t="shared" si="9"/>
        <v>428</v>
      </c>
      <c r="AZ23" s="77">
        <f t="shared" si="10"/>
        <v>0</v>
      </c>
      <c r="BA23" s="77">
        <f t="shared" si="3"/>
        <v>50</v>
      </c>
      <c r="BB23" s="77">
        <f t="shared" si="3"/>
        <v>0</v>
      </c>
      <c r="BC23" s="77">
        <f t="shared" si="3"/>
        <v>1.5873015873015872</v>
      </c>
      <c r="BD23" s="77">
        <f t="shared" si="3"/>
        <v>0.84033613445378152</v>
      </c>
      <c r="BE23" s="77">
        <f t="shared" si="3"/>
        <v>1.1682242990654206</v>
      </c>
      <c r="BF23" s="31"/>
      <c r="BG23" s="31">
        <v>2</v>
      </c>
      <c r="BH23" s="31"/>
      <c r="BI23" s="31">
        <v>2</v>
      </c>
      <c r="BJ23" s="31"/>
      <c r="BK23" s="31">
        <v>2</v>
      </c>
      <c r="BL23" s="32">
        <v>427</v>
      </c>
      <c r="BM23" s="32">
        <v>21</v>
      </c>
      <c r="BN23" s="32">
        <v>2</v>
      </c>
      <c r="BO23" s="32">
        <v>197</v>
      </c>
      <c r="BP23" s="32">
        <v>249</v>
      </c>
      <c r="BQ23" s="32">
        <f t="shared" si="11"/>
        <v>448</v>
      </c>
      <c r="BR23" s="78">
        <f t="shared" si="12"/>
        <v>0</v>
      </c>
      <c r="BS23" s="78">
        <f t="shared" si="12"/>
        <v>9.5238095238095237</v>
      </c>
      <c r="BT23" s="78">
        <f t="shared" si="12"/>
        <v>0</v>
      </c>
      <c r="BU23" s="78">
        <f t="shared" si="12"/>
        <v>1.015228426395939</v>
      </c>
      <c r="BV23" s="78">
        <f t="shared" si="12"/>
        <v>0</v>
      </c>
      <c r="BW23" s="78">
        <f t="shared" si="12"/>
        <v>0.4464285714285714</v>
      </c>
    </row>
    <row r="24" spans="2:75" ht="22.5" customHeight="1">
      <c r="B24" s="381" t="s">
        <v>292</v>
      </c>
      <c r="C24" s="381"/>
      <c r="D24" s="53">
        <f>SUM(D5:D23)</f>
        <v>2</v>
      </c>
      <c r="E24" s="53">
        <f t="shared" ref="E24:N24" si="13">SUM(E5:E23)</f>
        <v>80</v>
      </c>
      <c r="F24" s="53">
        <f t="shared" si="13"/>
        <v>1</v>
      </c>
      <c r="G24" s="53">
        <f t="shared" si="13"/>
        <v>64</v>
      </c>
      <c r="H24" s="53">
        <f t="shared" si="13"/>
        <v>17</v>
      </c>
      <c r="I24" s="53">
        <f t="shared" si="13"/>
        <v>82</v>
      </c>
      <c r="J24" s="53">
        <f t="shared" si="13"/>
        <v>8675</v>
      </c>
      <c r="K24" s="53">
        <f t="shared" si="13"/>
        <v>947</v>
      </c>
      <c r="L24" s="53">
        <f t="shared" si="13"/>
        <v>94</v>
      </c>
      <c r="M24" s="53">
        <f t="shared" si="13"/>
        <v>5182</v>
      </c>
      <c r="N24" s="53">
        <f t="shared" si="13"/>
        <v>4346</v>
      </c>
      <c r="O24" s="26">
        <f t="shared" si="0"/>
        <v>9622</v>
      </c>
      <c r="P24" s="79">
        <f t="shared" si="6"/>
        <v>2.3054755043227668E-2</v>
      </c>
      <c r="Q24" s="79">
        <f t="shared" si="6"/>
        <v>8.4477296726504747</v>
      </c>
      <c r="R24" s="79">
        <f t="shared" si="6"/>
        <v>1.0638297872340425</v>
      </c>
      <c r="S24" s="79">
        <f t="shared" si="6"/>
        <v>1.2350443844075647</v>
      </c>
      <c r="T24" s="79">
        <f t="shared" si="6"/>
        <v>0.39116428900138056</v>
      </c>
      <c r="U24" s="79">
        <f t="shared" si="6"/>
        <v>0.85221367699023065</v>
      </c>
      <c r="V24" s="49">
        <v>3</v>
      </c>
      <c r="W24" s="49">
        <v>50</v>
      </c>
      <c r="X24" s="49">
        <v>0</v>
      </c>
      <c r="Y24" s="49">
        <v>37</v>
      </c>
      <c r="Z24" s="49">
        <v>16</v>
      </c>
      <c r="AA24" s="49">
        <v>53</v>
      </c>
      <c r="AB24" s="53">
        <f t="shared" ref="AB24:AG24" si="14">SUM(AB5:AB23)</f>
        <v>7248</v>
      </c>
      <c r="AC24" s="53">
        <f t="shared" si="14"/>
        <v>1032</v>
      </c>
      <c r="AD24" s="53">
        <f t="shared" si="14"/>
        <v>43</v>
      </c>
      <c r="AE24" s="53">
        <f t="shared" si="14"/>
        <v>4420</v>
      </c>
      <c r="AF24" s="53">
        <f t="shared" si="14"/>
        <v>3817</v>
      </c>
      <c r="AG24" s="26">
        <f t="shared" si="14"/>
        <v>8280</v>
      </c>
      <c r="AH24" s="26">
        <f t="shared" si="8"/>
        <v>4.1390728476821195E-2</v>
      </c>
      <c r="AI24" s="26">
        <f t="shared" si="8"/>
        <v>4.8449612403100781</v>
      </c>
      <c r="AJ24" s="26">
        <f t="shared" si="8"/>
        <v>0</v>
      </c>
      <c r="AK24" s="26">
        <f t="shared" si="8"/>
        <v>0.83710407239819007</v>
      </c>
      <c r="AL24" s="26">
        <f t="shared" si="8"/>
        <v>0.41917736442232123</v>
      </c>
      <c r="AM24" s="26">
        <f t="shared" si="8"/>
        <v>0.64009661835748799</v>
      </c>
      <c r="AN24" s="53">
        <v>4</v>
      </c>
      <c r="AO24" s="53">
        <v>79</v>
      </c>
      <c r="AP24" s="53">
        <v>1</v>
      </c>
      <c r="AQ24" s="53">
        <v>59</v>
      </c>
      <c r="AR24" s="53">
        <v>23</v>
      </c>
      <c r="AS24" s="53">
        <v>83</v>
      </c>
      <c r="AT24" s="53">
        <f t="shared" ref="AT24:AY24" si="15">SUM(AT5:AT23)</f>
        <v>6790</v>
      </c>
      <c r="AU24" s="53">
        <f t="shared" si="15"/>
        <v>1198</v>
      </c>
      <c r="AV24" s="53">
        <f t="shared" si="15"/>
        <v>102</v>
      </c>
      <c r="AW24" s="53">
        <f t="shared" si="15"/>
        <v>4111</v>
      </c>
      <c r="AX24" s="53">
        <f t="shared" si="15"/>
        <v>3775</v>
      </c>
      <c r="AY24" s="26">
        <f t="shared" si="15"/>
        <v>7988</v>
      </c>
      <c r="AZ24" s="79">
        <f t="shared" si="10"/>
        <v>5.8910162002945507E-2</v>
      </c>
      <c r="BA24" s="79">
        <f t="shared" si="3"/>
        <v>6.5943238731218701</v>
      </c>
      <c r="BB24" s="79">
        <f t="shared" si="3"/>
        <v>0.98039215686274506</v>
      </c>
      <c r="BC24" s="79">
        <f t="shared" si="3"/>
        <v>1.4351739236195573</v>
      </c>
      <c r="BD24" s="79">
        <f t="shared" si="3"/>
        <v>0.60927152317880795</v>
      </c>
      <c r="BE24" s="79">
        <f t="shared" si="3"/>
        <v>1.0390585878818228</v>
      </c>
      <c r="BF24" s="53">
        <v>0</v>
      </c>
      <c r="BG24" s="53">
        <v>94</v>
      </c>
      <c r="BH24" s="53">
        <v>1</v>
      </c>
      <c r="BI24" s="53">
        <v>69</v>
      </c>
      <c r="BJ24" s="53">
        <v>24</v>
      </c>
      <c r="BK24" s="53">
        <v>94</v>
      </c>
      <c r="BL24" s="53">
        <f t="shared" ref="BL24:BQ24" si="16">SUM(BL5:BL23)</f>
        <v>6523</v>
      </c>
      <c r="BM24" s="53">
        <f t="shared" si="16"/>
        <v>1462</v>
      </c>
      <c r="BN24" s="53">
        <f t="shared" si="16"/>
        <v>79</v>
      </c>
      <c r="BO24" s="53">
        <f t="shared" si="16"/>
        <v>4041</v>
      </c>
      <c r="BP24" s="53">
        <f t="shared" si="16"/>
        <v>3865</v>
      </c>
      <c r="BQ24" s="26">
        <f t="shared" si="16"/>
        <v>7985</v>
      </c>
      <c r="BR24" s="79">
        <f t="shared" si="12"/>
        <v>0</v>
      </c>
      <c r="BS24" s="79">
        <f t="shared" si="12"/>
        <v>6.4295485636114913</v>
      </c>
      <c r="BT24" s="79">
        <f t="shared" si="12"/>
        <v>1.2658227848101267</v>
      </c>
      <c r="BU24" s="79">
        <f t="shared" si="12"/>
        <v>1.7074981440237564</v>
      </c>
      <c r="BV24" s="79">
        <f t="shared" si="12"/>
        <v>0.62095730918499348</v>
      </c>
      <c r="BW24" s="79">
        <f t="shared" si="12"/>
        <v>1.1772072636192863</v>
      </c>
    </row>
    <row r="25" spans="2:75" ht="22.5">
      <c r="B25" s="381" t="s">
        <v>67</v>
      </c>
      <c r="C25" s="381"/>
      <c r="D25" s="53">
        <v>14</v>
      </c>
      <c r="E25" s="53">
        <v>465</v>
      </c>
      <c r="F25" s="53">
        <v>10</v>
      </c>
      <c r="G25" s="53">
        <v>341</v>
      </c>
      <c r="H25" s="53">
        <v>128</v>
      </c>
      <c r="I25" s="53">
        <v>479</v>
      </c>
      <c r="J25" s="53">
        <v>39036</v>
      </c>
      <c r="K25" s="53">
        <v>7382</v>
      </c>
      <c r="L25" s="53">
        <v>522</v>
      </c>
      <c r="M25" s="53">
        <v>24909</v>
      </c>
      <c r="N25" s="53">
        <v>20986</v>
      </c>
      <c r="O25" s="53">
        <v>46418</v>
      </c>
      <c r="P25" s="79">
        <f t="shared" si="6"/>
        <v>3.5864330361717392E-2</v>
      </c>
      <c r="Q25" s="79">
        <f t="shared" si="6"/>
        <v>6.2991059333513952</v>
      </c>
      <c r="R25" s="79">
        <f t="shared" si="6"/>
        <v>1.9157088122605364</v>
      </c>
      <c r="S25" s="79">
        <f t="shared" si="6"/>
        <v>1.3689830984784617</v>
      </c>
      <c r="T25" s="79">
        <f t="shared" si="6"/>
        <v>0.60993042981034973</v>
      </c>
      <c r="U25" s="79">
        <f t="shared" si="6"/>
        <v>1.0319272695936921</v>
      </c>
      <c r="V25" s="53">
        <v>19</v>
      </c>
      <c r="W25" s="53">
        <v>436</v>
      </c>
      <c r="X25" s="53">
        <v>7</v>
      </c>
      <c r="Y25" s="53">
        <v>330</v>
      </c>
      <c r="Z25" s="53">
        <v>118</v>
      </c>
      <c r="AA25" s="53">
        <v>455</v>
      </c>
      <c r="AB25" s="53">
        <v>34158</v>
      </c>
      <c r="AC25" s="53">
        <v>7760</v>
      </c>
      <c r="AD25" s="53">
        <v>527</v>
      </c>
      <c r="AE25" s="53">
        <v>22022</v>
      </c>
      <c r="AF25" s="53">
        <v>19365</v>
      </c>
      <c r="AG25" s="53">
        <v>41918</v>
      </c>
      <c r="AH25" s="26">
        <f t="shared" si="8"/>
        <v>5.5623865565899641E-2</v>
      </c>
      <c r="AI25" s="26">
        <f t="shared" si="8"/>
        <v>5.6185567010309283</v>
      </c>
      <c r="AJ25" s="26">
        <f t="shared" si="8"/>
        <v>1.3282732447817838</v>
      </c>
      <c r="AK25" s="26">
        <f t="shared" si="8"/>
        <v>1.4985014985014986</v>
      </c>
      <c r="AL25" s="26">
        <f t="shared" si="8"/>
        <v>0.60934675961786733</v>
      </c>
      <c r="AM25" s="26">
        <f t="shared" si="8"/>
        <v>1.0854525502170906</v>
      </c>
      <c r="AN25" s="53">
        <v>24</v>
      </c>
      <c r="AO25" s="53">
        <v>534</v>
      </c>
      <c r="AP25" s="53">
        <v>5</v>
      </c>
      <c r="AQ25" s="53">
        <v>388</v>
      </c>
      <c r="AR25" s="53">
        <v>165</v>
      </c>
      <c r="AS25" s="53">
        <v>558</v>
      </c>
      <c r="AT25" s="53">
        <v>31061</v>
      </c>
      <c r="AU25" s="53">
        <v>8564</v>
      </c>
      <c r="AV25" s="53">
        <v>476</v>
      </c>
      <c r="AW25" s="53">
        <v>20261</v>
      </c>
      <c r="AX25" s="53">
        <v>18888</v>
      </c>
      <c r="AY25" s="53">
        <v>39625</v>
      </c>
      <c r="AZ25" s="79">
        <f t="shared" si="10"/>
        <v>7.7267312707253469E-2</v>
      </c>
      <c r="BA25" s="79">
        <f t="shared" si="10"/>
        <v>6.2354040168145728</v>
      </c>
      <c r="BB25" s="79">
        <f t="shared" si="10"/>
        <v>1.0504201680672269</v>
      </c>
      <c r="BC25" s="79">
        <f t="shared" si="10"/>
        <v>1.9150091308425055</v>
      </c>
      <c r="BD25" s="79">
        <f t="shared" si="10"/>
        <v>0.87357052096569254</v>
      </c>
      <c r="BE25" s="79">
        <f t="shared" si="10"/>
        <v>1.4082018927444795</v>
      </c>
      <c r="BF25" s="53">
        <v>18</v>
      </c>
      <c r="BG25" s="53">
        <v>584</v>
      </c>
      <c r="BH25" s="53">
        <v>6</v>
      </c>
      <c r="BI25" s="53">
        <v>419</v>
      </c>
      <c r="BJ25" s="53">
        <v>177</v>
      </c>
      <c r="BK25" s="53">
        <v>602</v>
      </c>
      <c r="BL25" s="53">
        <v>18</v>
      </c>
      <c r="BM25" s="53">
        <v>583</v>
      </c>
      <c r="BN25" s="53">
        <v>6</v>
      </c>
      <c r="BO25" s="53">
        <v>418</v>
      </c>
      <c r="BP25" s="53">
        <v>177</v>
      </c>
      <c r="BQ25" s="53">
        <v>40968</v>
      </c>
      <c r="BR25" s="79">
        <f t="shared" si="12"/>
        <v>100</v>
      </c>
      <c r="BS25" s="79">
        <f t="shared" si="12"/>
        <v>100.17152658662091</v>
      </c>
      <c r="BT25" s="79">
        <f t="shared" si="12"/>
        <v>100</v>
      </c>
      <c r="BU25" s="79">
        <f t="shared" si="12"/>
        <v>100.23923444976077</v>
      </c>
      <c r="BV25" s="79">
        <f t="shared" si="12"/>
        <v>100</v>
      </c>
      <c r="BW25" s="79">
        <f t="shared" si="12"/>
        <v>1.4694395625854326</v>
      </c>
    </row>
    <row r="26" spans="2:75" ht="22.5">
      <c r="B26" s="381" t="s">
        <v>68</v>
      </c>
      <c r="C26" s="381"/>
      <c r="D26" s="53"/>
      <c r="E26" s="53"/>
      <c r="F26" s="53"/>
      <c r="G26" s="53"/>
      <c r="H26" s="53"/>
      <c r="I26" s="53"/>
      <c r="J26" s="53"/>
      <c r="K26" s="53"/>
      <c r="L26" s="53"/>
      <c r="M26" s="53"/>
      <c r="N26" s="53"/>
      <c r="O26" s="53"/>
      <c r="P26" s="79" t="e">
        <f t="shared" si="6"/>
        <v>#DIV/0!</v>
      </c>
      <c r="Q26" s="79" t="e">
        <f t="shared" si="6"/>
        <v>#DIV/0!</v>
      </c>
      <c r="R26" s="79" t="e">
        <f t="shared" si="6"/>
        <v>#DIV/0!</v>
      </c>
      <c r="S26" s="79" t="e">
        <f t="shared" si="6"/>
        <v>#DIV/0!</v>
      </c>
      <c r="T26" s="79" t="e">
        <f t="shared" si="6"/>
        <v>#DIV/0!</v>
      </c>
      <c r="U26" s="79" t="e">
        <f t="shared" si="6"/>
        <v>#DIV/0!</v>
      </c>
      <c r="V26" s="53"/>
      <c r="W26" s="53"/>
      <c r="X26" s="53"/>
      <c r="Y26" s="53"/>
      <c r="Z26" s="53"/>
      <c r="AA26" s="53"/>
      <c r="AB26" s="53"/>
      <c r="AC26" s="53"/>
      <c r="AD26" s="53"/>
      <c r="AE26" s="53"/>
      <c r="AF26" s="53"/>
      <c r="AG26" s="53"/>
      <c r="AH26" s="26" t="e">
        <f t="shared" si="8"/>
        <v>#DIV/0!</v>
      </c>
      <c r="AI26" s="26" t="e">
        <f t="shared" si="8"/>
        <v>#DIV/0!</v>
      </c>
      <c r="AJ26" s="26" t="e">
        <f t="shared" si="8"/>
        <v>#DIV/0!</v>
      </c>
      <c r="AK26" s="26" t="e">
        <f t="shared" si="8"/>
        <v>#DIV/0!</v>
      </c>
      <c r="AL26" s="26" t="e">
        <f t="shared" si="8"/>
        <v>#DIV/0!</v>
      </c>
      <c r="AM26" s="26" t="e">
        <f t="shared" si="8"/>
        <v>#DIV/0!</v>
      </c>
      <c r="AN26" s="53"/>
      <c r="AO26" s="53"/>
      <c r="AP26" s="53"/>
      <c r="AQ26" s="53"/>
      <c r="AR26" s="53"/>
      <c r="AS26" s="53"/>
      <c r="AT26" s="53"/>
      <c r="AU26" s="53"/>
      <c r="AV26" s="53"/>
      <c r="AW26" s="53"/>
      <c r="AX26" s="53"/>
      <c r="AY26" s="53"/>
      <c r="AZ26" s="79" t="e">
        <f t="shared" ref="AZ26:BE26" si="17">AN26/AT26*100</f>
        <v>#DIV/0!</v>
      </c>
      <c r="BA26" s="79" t="e">
        <f t="shared" si="17"/>
        <v>#DIV/0!</v>
      </c>
      <c r="BB26" s="79" t="e">
        <f t="shared" si="17"/>
        <v>#DIV/0!</v>
      </c>
      <c r="BC26" s="79" t="e">
        <f t="shared" si="17"/>
        <v>#DIV/0!</v>
      </c>
      <c r="BD26" s="79" t="e">
        <f t="shared" si="17"/>
        <v>#DIV/0!</v>
      </c>
      <c r="BE26" s="79" t="e">
        <f t="shared" si="17"/>
        <v>#DIV/0!</v>
      </c>
      <c r="BF26" s="53"/>
      <c r="BG26" s="53"/>
      <c r="BH26" s="53"/>
      <c r="BI26" s="53"/>
      <c r="BJ26" s="53"/>
      <c r="BK26" s="53"/>
      <c r="BL26" s="53"/>
      <c r="BM26" s="53"/>
      <c r="BN26" s="53"/>
      <c r="BO26" s="53"/>
      <c r="BP26" s="53"/>
      <c r="BQ26" s="53"/>
      <c r="BR26" s="79" t="e">
        <f t="shared" si="12"/>
        <v>#DIV/0!</v>
      </c>
      <c r="BS26" s="79" t="e">
        <f t="shared" si="12"/>
        <v>#DIV/0!</v>
      </c>
      <c r="BT26" s="79" t="e">
        <f t="shared" si="12"/>
        <v>#DIV/0!</v>
      </c>
      <c r="BU26" s="79" t="e">
        <f t="shared" si="12"/>
        <v>#DIV/0!</v>
      </c>
      <c r="BV26" s="79" t="e">
        <f t="shared" si="12"/>
        <v>#DIV/0!</v>
      </c>
      <c r="BW26" s="79" t="e">
        <f t="shared" si="12"/>
        <v>#DIV/0!</v>
      </c>
    </row>
    <row r="28" spans="2:75">
      <c r="B28" s="73"/>
    </row>
  </sheetData>
  <mergeCells count="45">
    <mergeCell ref="BT3:BV3"/>
    <mergeCell ref="BW3:BW4"/>
    <mergeCell ref="B24:C24"/>
    <mergeCell ref="B25:C25"/>
    <mergeCell ref="B26:C26"/>
    <mergeCell ref="BH3:BJ3"/>
    <mergeCell ref="BK3:BK4"/>
    <mergeCell ref="BL3:BM3"/>
    <mergeCell ref="BN3:BP3"/>
    <mergeCell ref="BQ3:BQ4"/>
    <mergeCell ref="BR3:BS3"/>
    <mergeCell ref="AV3:AX3"/>
    <mergeCell ref="AY3:AY4"/>
    <mergeCell ref="AZ3:BA3"/>
    <mergeCell ref="BB3:BD3"/>
    <mergeCell ref="BE3:BE4"/>
    <mergeCell ref="AG3:AG4"/>
    <mergeCell ref="BF3:BG3"/>
    <mergeCell ref="AJ3:AL3"/>
    <mergeCell ref="AM3:AM4"/>
    <mergeCell ref="AN3:AO3"/>
    <mergeCell ref="AP3:AR3"/>
    <mergeCell ref="AS3:AS4"/>
    <mergeCell ref="AT3:AU3"/>
    <mergeCell ref="V3:W3"/>
    <mergeCell ref="X3:Z3"/>
    <mergeCell ref="AA3:AA4"/>
    <mergeCell ref="AB3:AC3"/>
    <mergeCell ref="AD3:AF3"/>
    <mergeCell ref="B2:B4"/>
    <mergeCell ref="D2:U2"/>
    <mergeCell ref="V2:AM2"/>
    <mergeCell ref="AN2:BE2"/>
    <mergeCell ref="BF2:BW2"/>
    <mergeCell ref="C3:C4"/>
    <mergeCell ref="D3:E3"/>
    <mergeCell ref="F3:H3"/>
    <mergeCell ref="I3:I4"/>
    <mergeCell ref="J3:K3"/>
    <mergeCell ref="AH3:AI3"/>
    <mergeCell ref="L3:N3"/>
    <mergeCell ref="O3:O4"/>
    <mergeCell ref="P3:Q3"/>
    <mergeCell ref="R3:T3"/>
    <mergeCell ref="U3:U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DS28"/>
  <sheetViews>
    <sheetView rightToLeft="1" topLeftCell="CU13" workbookViewId="0">
      <selection activeCell="D25" sqref="D25:DS25"/>
    </sheetView>
  </sheetViews>
  <sheetFormatPr defaultRowHeight="15.75"/>
  <cols>
    <col min="3" max="3" width="25.875" customWidth="1"/>
    <col min="13" max="13" width="8.125" customWidth="1"/>
  </cols>
  <sheetData>
    <row r="2" spans="2:123" ht="22.5" customHeight="1">
      <c r="B2" s="347" t="s">
        <v>69</v>
      </c>
      <c r="C2" s="192" t="s">
        <v>33</v>
      </c>
      <c r="D2" s="431">
        <v>1397</v>
      </c>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3"/>
      <c r="AH2" s="434">
        <v>1398</v>
      </c>
      <c r="AI2" s="435"/>
      <c r="AJ2" s="435"/>
      <c r="AK2" s="435"/>
      <c r="AL2" s="435"/>
      <c r="AM2" s="435"/>
      <c r="AN2" s="435"/>
      <c r="AO2" s="435"/>
      <c r="AP2" s="435"/>
      <c r="AQ2" s="435"/>
      <c r="AR2" s="435"/>
      <c r="AS2" s="435"/>
      <c r="AT2" s="435"/>
      <c r="AU2" s="435"/>
      <c r="AV2" s="435"/>
      <c r="AW2" s="435"/>
      <c r="AX2" s="435"/>
      <c r="AY2" s="435"/>
      <c r="AZ2" s="435"/>
      <c r="BA2" s="435"/>
      <c r="BB2" s="435"/>
      <c r="BC2" s="435"/>
      <c r="BD2" s="435"/>
      <c r="BE2" s="435"/>
      <c r="BF2" s="435"/>
      <c r="BG2" s="435"/>
      <c r="BH2" s="435"/>
      <c r="BI2" s="435"/>
      <c r="BJ2" s="435"/>
      <c r="BK2" s="436"/>
      <c r="BL2" s="409">
        <v>1399</v>
      </c>
      <c r="BM2" s="410"/>
      <c r="BN2" s="410"/>
      <c r="BO2" s="410"/>
      <c r="BP2" s="410"/>
      <c r="BQ2" s="410"/>
      <c r="BR2" s="410"/>
      <c r="BS2" s="410"/>
      <c r="BT2" s="410"/>
      <c r="BU2" s="410"/>
      <c r="BV2" s="410"/>
      <c r="BW2" s="410"/>
      <c r="BX2" s="410"/>
      <c r="BY2" s="410"/>
      <c r="BZ2" s="410"/>
      <c r="CA2" s="410"/>
      <c r="CB2" s="410"/>
      <c r="CC2" s="410"/>
      <c r="CD2" s="410"/>
      <c r="CE2" s="410"/>
      <c r="CF2" s="410"/>
      <c r="CG2" s="410"/>
      <c r="CH2" s="410"/>
      <c r="CI2" s="410"/>
      <c r="CJ2" s="410"/>
      <c r="CK2" s="410"/>
      <c r="CL2" s="410"/>
      <c r="CM2" s="410"/>
      <c r="CN2" s="410"/>
      <c r="CO2" s="411"/>
      <c r="CP2" s="394">
        <v>1400</v>
      </c>
      <c r="CQ2" s="395"/>
      <c r="CR2" s="395"/>
      <c r="CS2" s="395"/>
      <c r="CT2" s="395"/>
      <c r="CU2" s="395"/>
      <c r="CV2" s="395"/>
      <c r="CW2" s="395"/>
      <c r="CX2" s="395"/>
      <c r="CY2" s="395"/>
      <c r="CZ2" s="395"/>
      <c r="DA2" s="395"/>
      <c r="DB2" s="395"/>
      <c r="DC2" s="395"/>
      <c r="DD2" s="395"/>
      <c r="DE2" s="395"/>
      <c r="DF2" s="395"/>
      <c r="DG2" s="395"/>
      <c r="DH2" s="395"/>
      <c r="DI2" s="395"/>
      <c r="DJ2" s="395"/>
      <c r="DK2" s="395"/>
      <c r="DL2" s="395"/>
      <c r="DM2" s="395"/>
      <c r="DN2" s="395"/>
      <c r="DO2" s="395"/>
      <c r="DP2" s="395"/>
      <c r="DQ2" s="395"/>
      <c r="DR2" s="395"/>
      <c r="DS2" s="395"/>
    </row>
    <row r="3" spans="2:123" ht="45" customHeight="1">
      <c r="B3" s="348"/>
      <c r="C3" s="373" t="s">
        <v>34</v>
      </c>
      <c r="D3" s="358" t="s">
        <v>114</v>
      </c>
      <c r="E3" s="360"/>
      <c r="F3" s="358" t="s">
        <v>115</v>
      </c>
      <c r="G3" s="359"/>
      <c r="H3" s="360"/>
      <c r="I3" s="358" t="s">
        <v>116</v>
      </c>
      <c r="J3" s="359"/>
      <c r="K3" s="359"/>
      <c r="L3" s="360"/>
      <c r="M3" s="361" t="s">
        <v>105</v>
      </c>
      <c r="N3" s="358" t="s">
        <v>39</v>
      </c>
      <c r="O3" s="360"/>
      <c r="P3" s="358" t="s">
        <v>46</v>
      </c>
      <c r="Q3" s="359"/>
      <c r="R3" s="360"/>
      <c r="S3" s="358" t="s">
        <v>41</v>
      </c>
      <c r="T3" s="359"/>
      <c r="U3" s="359"/>
      <c r="V3" s="360"/>
      <c r="W3" s="361" t="s">
        <v>42</v>
      </c>
      <c r="X3" s="358" t="s">
        <v>106</v>
      </c>
      <c r="Y3" s="433"/>
      <c r="Z3" s="358" t="s">
        <v>107</v>
      </c>
      <c r="AA3" s="432"/>
      <c r="AB3" s="432"/>
      <c r="AC3" s="358" t="s">
        <v>108</v>
      </c>
      <c r="AD3" s="359"/>
      <c r="AE3" s="359"/>
      <c r="AF3" s="360"/>
      <c r="AG3" s="361" t="s">
        <v>109</v>
      </c>
      <c r="AH3" s="363" t="s">
        <v>114</v>
      </c>
      <c r="AI3" s="436"/>
      <c r="AJ3" s="363" t="s">
        <v>115</v>
      </c>
      <c r="AK3" s="364"/>
      <c r="AL3" s="365"/>
      <c r="AM3" s="363" t="s">
        <v>116</v>
      </c>
      <c r="AN3" s="364"/>
      <c r="AO3" s="364"/>
      <c r="AP3" s="365"/>
      <c r="AQ3" s="369" t="s">
        <v>105</v>
      </c>
      <c r="AR3" s="363" t="s">
        <v>39</v>
      </c>
      <c r="AS3" s="436"/>
      <c r="AT3" s="363" t="s">
        <v>110</v>
      </c>
      <c r="AU3" s="435"/>
      <c r="AV3" s="435"/>
      <c r="AW3" s="363" t="s">
        <v>111</v>
      </c>
      <c r="AX3" s="364"/>
      <c r="AY3" s="364"/>
      <c r="AZ3" s="365"/>
      <c r="BA3" s="369" t="s">
        <v>42</v>
      </c>
      <c r="BB3" s="363" t="s">
        <v>106</v>
      </c>
      <c r="BC3" s="436"/>
      <c r="BD3" s="363" t="s">
        <v>107</v>
      </c>
      <c r="BE3" s="435"/>
      <c r="BF3" s="435"/>
      <c r="BG3" s="363" t="s">
        <v>108</v>
      </c>
      <c r="BH3" s="364"/>
      <c r="BI3" s="364"/>
      <c r="BJ3" s="365"/>
      <c r="BK3" s="369" t="s">
        <v>109</v>
      </c>
      <c r="BL3" s="389" t="s">
        <v>114</v>
      </c>
      <c r="BM3" s="411"/>
      <c r="BN3" s="389" t="s">
        <v>115</v>
      </c>
      <c r="BO3" s="410"/>
      <c r="BP3" s="410"/>
      <c r="BQ3" s="389" t="s">
        <v>116</v>
      </c>
      <c r="BR3" s="390"/>
      <c r="BS3" s="390"/>
      <c r="BT3" s="391"/>
      <c r="BU3" s="392" t="s">
        <v>105</v>
      </c>
      <c r="BV3" s="389" t="s">
        <v>39</v>
      </c>
      <c r="BW3" s="411"/>
      <c r="BX3" s="389" t="s">
        <v>46</v>
      </c>
      <c r="BY3" s="410"/>
      <c r="BZ3" s="410"/>
      <c r="CA3" s="389" t="s">
        <v>41</v>
      </c>
      <c r="CB3" s="390"/>
      <c r="CC3" s="390"/>
      <c r="CD3" s="391"/>
      <c r="CE3" s="392" t="s">
        <v>42</v>
      </c>
      <c r="CF3" s="389" t="s">
        <v>106</v>
      </c>
      <c r="CG3" s="411"/>
      <c r="CH3" s="389" t="s">
        <v>107</v>
      </c>
      <c r="CI3" s="410"/>
      <c r="CJ3" s="410"/>
      <c r="CK3" s="389" t="s">
        <v>108</v>
      </c>
      <c r="CL3" s="390"/>
      <c r="CM3" s="390"/>
      <c r="CN3" s="391"/>
      <c r="CO3" s="392" t="s">
        <v>109</v>
      </c>
      <c r="CP3" s="375" t="s">
        <v>114</v>
      </c>
      <c r="CQ3" s="396"/>
      <c r="CR3" s="375" t="s">
        <v>115</v>
      </c>
      <c r="CS3" s="395"/>
      <c r="CT3" s="395"/>
      <c r="CU3" s="375" t="s">
        <v>116</v>
      </c>
      <c r="CV3" s="376"/>
      <c r="CW3" s="376"/>
      <c r="CX3" s="377"/>
      <c r="CY3" s="379" t="s">
        <v>105</v>
      </c>
      <c r="CZ3" s="375" t="s">
        <v>39</v>
      </c>
      <c r="DA3" s="396"/>
      <c r="DB3" s="375" t="s">
        <v>46</v>
      </c>
      <c r="DC3" s="395"/>
      <c r="DD3" s="395"/>
      <c r="DE3" s="375" t="s">
        <v>41</v>
      </c>
      <c r="DF3" s="376"/>
      <c r="DG3" s="376"/>
      <c r="DH3" s="377"/>
      <c r="DI3" s="379" t="s">
        <v>42</v>
      </c>
      <c r="DJ3" s="375" t="s">
        <v>106</v>
      </c>
      <c r="DK3" s="396"/>
      <c r="DL3" s="375" t="s">
        <v>107</v>
      </c>
      <c r="DM3" s="395"/>
      <c r="DN3" s="395"/>
      <c r="DO3" s="375" t="s">
        <v>108</v>
      </c>
      <c r="DP3" s="376"/>
      <c r="DQ3" s="376"/>
      <c r="DR3" s="377"/>
      <c r="DS3" s="437" t="s">
        <v>109</v>
      </c>
    </row>
    <row r="4" spans="2:123" ht="22.5" customHeight="1">
      <c r="B4" s="349"/>
      <c r="C4" s="374"/>
      <c r="D4" s="41" t="s">
        <v>55</v>
      </c>
      <c r="E4" s="54" t="s">
        <v>56</v>
      </c>
      <c r="F4" s="4" t="s">
        <v>89</v>
      </c>
      <c r="G4" s="4" t="s">
        <v>58</v>
      </c>
      <c r="H4" s="4" t="s">
        <v>112</v>
      </c>
      <c r="I4" s="4" t="s">
        <v>61</v>
      </c>
      <c r="J4" s="4" t="s">
        <v>62</v>
      </c>
      <c r="K4" s="4" t="s">
        <v>63</v>
      </c>
      <c r="L4" s="4" t="s">
        <v>64</v>
      </c>
      <c r="M4" s="362"/>
      <c r="N4" s="41" t="s">
        <v>55</v>
      </c>
      <c r="O4" s="54" t="s">
        <v>56</v>
      </c>
      <c r="P4" s="4" t="s">
        <v>113</v>
      </c>
      <c r="Q4" s="4" t="s">
        <v>58</v>
      </c>
      <c r="R4" s="4" t="s">
        <v>96</v>
      </c>
      <c r="S4" s="4" t="s">
        <v>61</v>
      </c>
      <c r="T4" s="4" t="s">
        <v>62</v>
      </c>
      <c r="U4" s="4" t="s">
        <v>63</v>
      </c>
      <c r="V4" s="4" t="s">
        <v>64</v>
      </c>
      <c r="W4" s="362"/>
      <c r="X4" s="41" t="s">
        <v>55</v>
      </c>
      <c r="Y4" s="54" t="s">
        <v>56</v>
      </c>
      <c r="Z4" s="4" t="s">
        <v>89</v>
      </c>
      <c r="AA4" s="4" t="s">
        <v>58</v>
      </c>
      <c r="AB4" s="4" t="s">
        <v>59</v>
      </c>
      <c r="AC4" s="4" t="s">
        <v>61</v>
      </c>
      <c r="AD4" s="4" t="s">
        <v>62</v>
      </c>
      <c r="AE4" s="4" t="s">
        <v>63</v>
      </c>
      <c r="AF4" s="4" t="s">
        <v>64</v>
      </c>
      <c r="AG4" s="362"/>
      <c r="AH4" s="57" t="s">
        <v>55</v>
      </c>
      <c r="AI4" s="42" t="s">
        <v>56</v>
      </c>
      <c r="AJ4" s="7" t="s">
        <v>89</v>
      </c>
      <c r="AK4" s="7" t="s">
        <v>58</v>
      </c>
      <c r="AL4" s="7" t="s">
        <v>59</v>
      </c>
      <c r="AM4" s="7" t="s">
        <v>61</v>
      </c>
      <c r="AN4" s="7" t="s">
        <v>62</v>
      </c>
      <c r="AO4" s="7" t="s">
        <v>63</v>
      </c>
      <c r="AP4" s="7" t="s">
        <v>64</v>
      </c>
      <c r="AQ4" s="370"/>
      <c r="AR4" s="57" t="s">
        <v>55</v>
      </c>
      <c r="AS4" s="42" t="s">
        <v>56</v>
      </c>
      <c r="AT4" s="7" t="s">
        <v>89</v>
      </c>
      <c r="AU4" s="7" t="s">
        <v>58</v>
      </c>
      <c r="AV4" s="7" t="s">
        <v>96</v>
      </c>
      <c r="AW4" s="7" t="s">
        <v>61</v>
      </c>
      <c r="AX4" s="7" t="s">
        <v>62</v>
      </c>
      <c r="AY4" s="7" t="s">
        <v>63</v>
      </c>
      <c r="AZ4" s="7" t="s">
        <v>64</v>
      </c>
      <c r="BA4" s="370"/>
      <c r="BB4" s="57" t="s">
        <v>55</v>
      </c>
      <c r="BC4" s="42" t="s">
        <v>56</v>
      </c>
      <c r="BD4" s="7" t="s">
        <v>89</v>
      </c>
      <c r="BE4" s="7" t="s">
        <v>58</v>
      </c>
      <c r="BF4" s="7" t="s">
        <v>96</v>
      </c>
      <c r="BG4" s="7" t="s">
        <v>61</v>
      </c>
      <c r="BH4" s="7" t="s">
        <v>62</v>
      </c>
      <c r="BI4" s="7" t="s">
        <v>63</v>
      </c>
      <c r="BJ4" s="7" t="s">
        <v>64</v>
      </c>
      <c r="BK4" s="370"/>
      <c r="BL4" s="43" t="s">
        <v>55</v>
      </c>
      <c r="BM4" s="60" t="s">
        <v>56</v>
      </c>
      <c r="BN4" s="9" t="s">
        <v>89</v>
      </c>
      <c r="BO4" s="9" t="s">
        <v>58</v>
      </c>
      <c r="BP4" s="9" t="s">
        <v>96</v>
      </c>
      <c r="BQ4" s="9" t="s">
        <v>61</v>
      </c>
      <c r="BR4" s="9" t="s">
        <v>62</v>
      </c>
      <c r="BS4" s="9" t="s">
        <v>63</v>
      </c>
      <c r="BT4" s="9" t="s">
        <v>64</v>
      </c>
      <c r="BU4" s="393"/>
      <c r="BV4" s="43" t="s">
        <v>55</v>
      </c>
      <c r="BW4" s="60" t="s">
        <v>56</v>
      </c>
      <c r="BX4" s="9" t="s">
        <v>89</v>
      </c>
      <c r="BY4" s="9" t="s">
        <v>58</v>
      </c>
      <c r="BZ4" s="9" t="s">
        <v>96</v>
      </c>
      <c r="CA4" s="9" t="s">
        <v>61</v>
      </c>
      <c r="CB4" s="9" t="s">
        <v>62</v>
      </c>
      <c r="CC4" s="9" t="s">
        <v>63</v>
      </c>
      <c r="CD4" s="9" t="s">
        <v>64</v>
      </c>
      <c r="CE4" s="393"/>
      <c r="CF4" s="43" t="s">
        <v>55</v>
      </c>
      <c r="CG4" s="60" t="s">
        <v>56</v>
      </c>
      <c r="CH4" s="9" t="s">
        <v>89</v>
      </c>
      <c r="CI4" s="9" t="s">
        <v>58</v>
      </c>
      <c r="CJ4" s="9" t="s">
        <v>96</v>
      </c>
      <c r="CK4" s="9" t="s">
        <v>61</v>
      </c>
      <c r="CL4" s="9" t="s">
        <v>62</v>
      </c>
      <c r="CM4" s="9" t="s">
        <v>63</v>
      </c>
      <c r="CN4" s="9" t="s">
        <v>64</v>
      </c>
      <c r="CO4" s="393"/>
      <c r="CP4" s="16" t="s">
        <v>55</v>
      </c>
      <c r="CQ4" s="62" t="s">
        <v>56</v>
      </c>
      <c r="CR4" s="14" t="s">
        <v>89</v>
      </c>
      <c r="CS4" s="14" t="s">
        <v>58</v>
      </c>
      <c r="CT4" s="14" t="s">
        <v>96</v>
      </c>
      <c r="CU4" s="14" t="s">
        <v>61</v>
      </c>
      <c r="CV4" s="14" t="s">
        <v>62</v>
      </c>
      <c r="CW4" s="14" t="s">
        <v>63</v>
      </c>
      <c r="CX4" s="14" t="s">
        <v>64</v>
      </c>
      <c r="CY4" s="380"/>
      <c r="CZ4" s="16" t="s">
        <v>55</v>
      </c>
      <c r="DA4" s="62" t="s">
        <v>56</v>
      </c>
      <c r="DB4" s="14" t="s">
        <v>89</v>
      </c>
      <c r="DC4" s="14" t="s">
        <v>58</v>
      </c>
      <c r="DD4" s="14" t="s">
        <v>96</v>
      </c>
      <c r="DE4" s="14" t="s">
        <v>61</v>
      </c>
      <c r="DF4" s="14" t="s">
        <v>62</v>
      </c>
      <c r="DG4" s="14" t="s">
        <v>63</v>
      </c>
      <c r="DH4" s="14" t="s">
        <v>64</v>
      </c>
      <c r="DI4" s="380"/>
      <c r="DJ4" s="16" t="s">
        <v>55</v>
      </c>
      <c r="DK4" s="62" t="s">
        <v>56</v>
      </c>
      <c r="DL4" s="14" t="s">
        <v>89</v>
      </c>
      <c r="DM4" s="14" t="s">
        <v>58</v>
      </c>
      <c r="DN4" s="14" t="s">
        <v>112</v>
      </c>
      <c r="DO4" s="14" t="s">
        <v>61</v>
      </c>
      <c r="DP4" s="14" t="s">
        <v>62</v>
      </c>
      <c r="DQ4" s="14" t="s">
        <v>63</v>
      </c>
      <c r="DR4" s="14" t="s">
        <v>64</v>
      </c>
      <c r="DS4" s="438"/>
    </row>
    <row r="5" spans="2:123" ht="25.5" customHeight="1">
      <c r="B5" s="72">
        <v>1</v>
      </c>
      <c r="C5" s="194" t="s">
        <v>273</v>
      </c>
      <c r="D5" s="20"/>
      <c r="E5" s="20"/>
      <c r="F5" s="20"/>
      <c r="G5" s="20"/>
      <c r="H5" s="20"/>
      <c r="I5" s="20"/>
      <c r="J5" s="20"/>
      <c r="K5" s="20"/>
      <c r="L5" s="20"/>
      <c r="M5" s="20"/>
      <c r="N5" s="5">
        <v>188</v>
      </c>
      <c r="O5" s="5">
        <v>94</v>
      </c>
      <c r="P5" s="5">
        <v>5</v>
      </c>
      <c r="Q5" s="5">
        <v>162</v>
      </c>
      <c r="R5" s="5">
        <v>115</v>
      </c>
      <c r="S5" s="5">
        <v>282</v>
      </c>
      <c r="T5" s="5"/>
      <c r="U5" s="5"/>
      <c r="V5" s="5"/>
      <c r="W5" s="236">
        <v>282</v>
      </c>
      <c r="X5" s="75">
        <f t="shared" ref="X5:AG26" si="0">D5/N5</f>
        <v>0</v>
      </c>
      <c r="Y5" s="75">
        <f t="shared" si="0"/>
        <v>0</v>
      </c>
      <c r="Z5" s="75">
        <f t="shared" si="0"/>
        <v>0</v>
      </c>
      <c r="AA5" s="75">
        <f t="shared" si="0"/>
        <v>0</v>
      </c>
      <c r="AB5" s="75">
        <f t="shared" si="0"/>
        <v>0</v>
      </c>
      <c r="AC5" s="75">
        <f t="shared" si="0"/>
        <v>0</v>
      </c>
      <c r="AD5" s="75" t="e">
        <f t="shared" si="0"/>
        <v>#DIV/0!</v>
      </c>
      <c r="AE5" s="75" t="e">
        <f t="shared" si="0"/>
        <v>#DIV/0!</v>
      </c>
      <c r="AF5" s="75" t="e">
        <f t="shared" si="0"/>
        <v>#DIV/0!</v>
      </c>
      <c r="AG5" s="75">
        <f t="shared" si="0"/>
        <v>0</v>
      </c>
      <c r="AH5" s="7"/>
      <c r="AI5" s="7"/>
      <c r="AJ5" s="7"/>
      <c r="AK5" s="7"/>
      <c r="AL5" s="7"/>
      <c r="AM5" s="24"/>
      <c r="AN5" s="24"/>
      <c r="AO5" s="24"/>
      <c r="AP5" s="24"/>
      <c r="AQ5" s="24"/>
      <c r="AR5" s="7">
        <v>173</v>
      </c>
      <c r="AS5" s="7">
        <v>145</v>
      </c>
      <c r="AT5" s="7">
        <v>3</v>
      </c>
      <c r="AU5" s="7">
        <v>180</v>
      </c>
      <c r="AV5" s="7">
        <v>135</v>
      </c>
      <c r="AW5" s="7">
        <v>318</v>
      </c>
      <c r="AX5" s="7"/>
      <c r="AY5" s="7"/>
      <c r="AZ5" s="7"/>
      <c r="BA5" s="237">
        <v>318</v>
      </c>
      <c r="BB5" s="24">
        <f t="shared" ref="BB5:BK26" si="1">AH5/AR5</f>
        <v>0</v>
      </c>
      <c r="BC5" s="24">
        <f t="shared" si="1"/>
        <v>0</v>
      </c>
      <c r="BD5" s="24">
        <f t="shared" si="1"/>
        <v>0</v>
      </c>
      <c r="BE5" s="24">
        <f t="shared" si="1"/>
        <v>0</v>
      </c>
      <c r="BF5" s="24">
        <f t="shared" si="1"/>
        <v>0</v>
      </c>
      <c r="BG5" s="24">
        <f t="shared" si="1"/>
        <v>0</v>
      </c>
      <c r="BH5" s="24" t="e">
        <f t="shared" si="1"/>
        <v>#DIV/0!</v>
      </c>
      <c r="BI5" s="24" t="e">
        <f t="shared" si="1"/>
        <v>#DIV/0!</v>
      </c>
      <c r="BJ5" s="24" t="e">
        <f t="shared" si="1"/>
        <v>#DIV/0!</v>
      </c>
      <c r="BK5" s="24">
        <f t="shared" si="1"/>
        <v>0</v>
      </c>
      <c r="BL5" s="28"/>
      <c r="BM5" s="28"/>
      <c r="BN5" s="28"/>
      <c r="BO5" s="28"/>
      <c r="BP5" s="28"/>
      <c r="BQ5" s="28"/>
      <c r="BR5" s="28"/>
      <c r="BS5" s="28"/>
      <c r="BT5" s="28"/>
      <c r="BU5" s="28"/>
      <c r="BV5" s="10">
        <v>156</v>
      </c>
      <c r="BW5" s="10">
        <v>141</v>
      </c>
      <c r="BX5" s="10">
        <v>10</v>
      </c>
      <c r="BY5" s="10">
        <v>149</v>
      </c>
      <c r="BZ5" s="10">
        <v>139</v>
      </c>
      <c r="CA5" s="10">
        <v>297</v>
      </c>
      <c r="CB5" s="10"/>
      <c r="CC5" s="10"/>
      <c r="CD5" s="10"/>
      <c r="CE5" s="10">
        <v>297</v>
      </c>
      <c r="CF5" s="28">
        <f t="shared" ref="CF5:CO26" si="2">BL5/BV5</f>
        <v>0</v>
      </c>
      <c r="CG5" s="28">
        <f t="shared" si="2"/>
        <v>0</v>
      </c>
      <c r="CH5" s="28">
        <f t="shared" si="2"/>
        <v>0</v>
      </c>
      <c r="CI5" s="28">
        <f t="shared" si="2"/>
        <v>0</v>
      </c>
      <c r="CJ5" s="28">
        <f t="shared" si="2"/>
        <v>0</v>
      </c>
      <c r="CK5" s="28">
        <f t="shared" si="2"/>
        <v>0</v>
      </c>
      <c r="CL5" s="28" t="e">
        <f t="shared" si="2"/>
        <v>#DIV/0!</v>
      </c>
      <c r="CM5" s="28" t="e">
        <f t="shared" si="2"/>
        <v>#DIV/0!</v>
      </c>
      <c r="CN5" s="28" t="e">
        <f t="shared" si="2"/>
        <v>#DIV/0!</v>
      </c>
      <c r="CO5" s="28">
        <f t="shared" si="2"/>
        <v>0</v>
      </c>
      <c r="CP5" s="31"/>
      <c r="CQ5" s="31"/>
      <c r="CR5" s="31"/>
      <c r="CS5" s="31"/>
      <c r="CT5" s="31"/>
      <c r="CU5" s="31"/>
      <c r="CV5" s="31"/>
      <c r="CW5" s="31"/>
      <c r="CX5" s="31"/>
      <c r="CY5" s="31"/>
      <c r="CZ5" s="15">
        <v>147</v>
      </c>
      <c r="DA5" s="15">
        <v>141</v>
      </c>
      <c r="DB5" s="15">
        <v>3</v>
      </c>
      <c r="DC5" s="15">
        <v>155</v>
      </c>
      <c r="DD5" s="15">
        <v>130</v>
      </c>
      <c r="DE5" s="15">
        <v>288</v>
      </c>
      <c r="DF5" s="15"/>
      <c r="DG5" s="15"/>
      <c r="DH5" s="15"/>
      <c r="DI5" s="15">
        <v>288</v>
      </c>
      <c r="DJ5" s="31">
        <f>CP5/CZ5</f>
        <v>0</v>
      </c>
      <c r="DK5" s="31">
        <f t="shared" ref="DJ5:DS26" si="3">CQ5/DA5</f>
        <v>0</v>
      </c>
      <c r="DL5" s="31">
        <f t="shared" si="3"/>
        <v>0</v>
      </c>
      <c r="DM5" s="31">
        <f t="shared" si="3"/>
        <v>0</v>
      </c>
      <c r="DN5" s="31">
        <f t="shared" si="3"/>
        <v>0</v>
      </c>
      <c r="DO5" s="31">
        <f t="shared" si="3"/>
        <v>0</v>
      </c>
      <c r="DP5" s="31" t="e">
        <f t="shared" si="3"/>
        <v>#DIV/0!</v>
      </c>
      <c r="DQ5" s="31" t="e">
        <f t="shared" si="3"/>
        <v>#DIV/0!</v>
      </c>
      <c r="DR5" s="31" t="e">
        <f t="shared" si="3"/>
        <v>#DIV/0!</v>
      </c>
      <c r="DS5" s="31">
        <f t="shared" si="3"/>
        <v>0</v>
      </c>
    </row>
    <row r="6" spans="2:123" ht="22.5">
      <c r="B6" s="72">
        <v>2</v>
      </c>
      <c r="C6" s="194" t="s">
        <v>274</v>
      </c>
      <c r="D6" s="20"/>
      <c r="E6" s="20"/>
      <c r="F6" s="20"/>
      <c r="G6" s="20"/>
      <c r="H6" s="20"/>
      <c r="I6" s="20"/>
      <c r="J6" s="20"/>
      <c r="K6" s="20"/>
      <c r="L6" s="20"/>
      <c r="M6" s="20"/>
      <c r="N6" s="5">
        <v>565</v>
      </c>
      <c r="O6" s="5">
        <v>13</v>
      </c>
      <c r="P6" s="5">
        <v>4</v>
      </c>
      <c r="Q6" s="5">
        <v>307</v>
      </c>
      <c r="R6" s="5">
        <v>267</v>
      </c>
      <c r="S6" s="22"/>
      <c r="T6" s="22"/>
      <c r="U6" s="22"/>
      <c r="V6" s="22">
        <v>578</v>
      </c>
      <c r="W6" s="238">
        <v>578</v>
      </c>
      <c r="X6" s="75">
        <f t="shared" si="0"/>
        <v>0</v>
      </c>
      <c r="Y6" s="75">
        <f t="shared" si="0"/>
        <v>0</v>
      </c>
      <c r="Z6" s="75">
        <f t="shared" si="0"/>
        <v>0</v>
      </c>
      <c r="AA6" s="75">
        <f t="shared" si="0"/>
        <v>0</v>
      </c>
      <c r="AB6" s="75">
        <f t="shared" si="0"/>
        <v>0</v>
      </c>
      <c r="AC6" s="75" t="e">
        <f t="shared" si="0"/>
        <v>#DIV/0!</v>
      </c>
      <c r="AD6" s="75" t="e">
        <f t="shared" si="0"/>
        <v>#DIV/0!</v>
      </c>
      <c r="AE6" s="75" t="e">
        <f t="shared" si="0"/>
        <v>#DIV/0!</v>
      </c>
      <c r="AF6" s="75">
        <f t="shared" si="0"/>
        <v>0</v>
      </c>
      <c r="AG6" s="75">
        <f t="shared" si="0"/>
        <v>0</v>
      </c>
      <c r="AH6" s="7"/>
      <c r="AI6" s="7"/>
      <c r="AJ6" s="7"/>
      <c r="AK6" s="7"/>
      <c r="AL6" s="7"/>
      <c r="AM6" s="24"/>
      <c r="AN6" s="24"/>
      <c r="AO6" s="24"/>
      <c r="AP6" s="24"/>
      <c r="AQ6" s="24"/>
      <c r="AR6" s="7">
        <v>495</v>
      </c>
      <c r="AS6" s="7">
        <v>20</v>
      </c>
      <c r="AT6" s="7">
        <v>6</v>
      </c>
      <c r="AU6" s="7">
        <v>278</v>
      </c>
      <c r="AV6" s="7">
        <v>232</v>
      </c>
      <c r="AW6" s="24"/>
      <c r="AX6" s="24"/>
      <c r="AY6" s="24"/>
      <c r="AZ6" s="24">
        <v>515</v>
      </c>
      <c r="BA6" s="239">
        <v>515</v>
      </c>
      <c r="BB6" s="24">
        <f t="shared" si="1"/>
        <v>0</v>
      </c>
      <c r="BC6" s="24">
        <f t="shared" si="1"/>
        <v>0</v>
      </c>
      <c r="BD6" s="24">
        <f t="shared" si="1"/>
        <v>0</v>
      </c>
      <c r="BE6" s="24">
        <f t="shared" si="1"/>
        <v>0</v>
      </c>
      <c r="BF6" s="24">
        <f t="shared" si="1"/>
        <v>0</v>
      </c>
      <c r="BG6" s="24" t="e">
        <f t="shared" si="1"/>
        <v>#DIV/0!</v>
      </c>
      <c r="BH6" s="24" t="e">
        <f t="shared" si="1"/>
        <v>#DIV/0!</v>
      </c>
      <c r="BI6" s="24" t="e">
        <f t="shared" si="1"/>
        <v>#DIV/0!</v>
      </c>
      <c r="BJ6" s="24">
        <f t="shared" si="1"/>
        <v>0</v>
      </c>
      <c r="BK6" s="24">
        <f t="shared" si="1"/>
        <v>0</v>
      </c>
      <c r="BL6" s="28">
        <v>1</v>
      </c>
      <c r="BM6" s="28"/>
      <c r="BN6" s="28"/>
      <c r="BO6" s="28"/>
      <c r="BP6" s="28">
        <v>1</v>
      </c>
      <c r="BQ6" s="28"/>
      <c r="BR6" s="28"/>
      <c r="BS6" s="28"/>
      <c r="BT6" s="28">
        <v>1</v>
      </c>
      <c r="BU6" s="28">
        <v>1</v>
      </c>
      <c r="BV6" s="10">
        <v>521</v>
      </c>
      <c r="BW6" s="10">
        <v>16</v>
      </c>
      <c r="BX6" s="10">
        <v>9</v>
      </c>
      <c r="BY6" s="10">
        <v>287</v>
      </c>
      <c r="BZ6" s="10">
        <v>241</v>
      </c>
      <c r="CA6" s="29"/>
      <c r="CB6" s="29"/>
      <c r="CC6" s="29"/>
      <c r="CD6" s="29">
        <v>537</v>
      </c>
      <c r="CE6" s="186">
        <v>537</v>
      </c>
      <c r="CF6" s="28">
        <f t="shared" si="2"/>
        <v>1.9193857965451055E-3</v>
      </c>
      <c r="CG6" s="28">
        <f t="shared" si="2"/>
        <v>0</v>
      </c>
      <c r="CH6" s="28">
        <f t="shared" si="2"/>
        <v>0</v>
      </c>
      <c r="CI6" s="28">
        <f t="shared" si="2"/>
        <v>0</v>
      </c>
      <c r="CJ6" s="28">
        <f t="shared" si="2"/>
        <v>4.1493775933609959E-3</v>
      </c>
      <c r="CK6" s="28" t="e">
        <f t="shared" si="2"/>
        <v>#DIV/0!</v>
      </c>
      <c r="CL6" s="28" t="e">
        <f t="shared" si="2"/>
        <v>#DIV/0!</v>
      </c>
      <c r="CM6" s="28" t="e">
        <f t="shared" si="2"/>
        <v>#DIV/0!</v>
      </c>
      <c r="CN6" s="28">
        <f t="shared" si="2"/>
        <v>1.8621973929236499E-3</v>
      </c>
      <c r="CO6" s="28">
        <f t="shared" si="2"/>
        <v>1.8621973929236499E-3</v>
      </c>
      <c r="CP6" s="31"/>
      <c r="CQ6" s="31"/>
      <c r="CR6" s="31"/>
      <c r="CS6" s="31"/>
      <c r="CT6" s="31"/>
      <c r="CU6" s="31"/>
      <c r="CV6" s="31"/>
      <c r="CW6" s="31"/>
      <c r="CX6" s="31"/>
      <c r="CY6" s="31"/>
      <c r="CZ6" s="32">
        <v>524</v>
      </c>
      <c r="DA6" s="32">
        <v>38</v>
      </c>
      <c r="DB6" s="32">
        <v>8</v>
      </c>
      <c r="DC6" s="32">
        <v>261</v>
      </c>
      <c r="DD6" s="32">
        <v>293</v>
      </c>
      <c r="DE6" s="32"/>
      <c r="DF6" s="32"/>
      <c r="DG6" s="32"/>
      <c r="DH6" s="32">
        <v>562</v>
      </c>
      <c r="DI6" s="190">
        <v>562</v>
      </c>
      <c r="DJ6" s="31">
        <f t="shared" si="3"/>
        <v>0</v>
      </c>
      <c r="DK6" s="31">
        <f t="shared" si="3"/>
        <v>0</v>
      </c>
      <c r="DL6" s="31">
        <f t="shared" si="3"/>
        <v>0</v>
      </c>
      <c r="DM6" s="31">
        <f t="shared" si="3"/>
        <v>0</v>
      </c>
      <c r="DN6" s="31">
        <f t="shared" si="3"/>
        <v>0</v>
      </c>
      <c r="DO6" s="31" t="e">
        <f t="shared" si="3"/>
        <v>#DIV/0!</v>
      </c>
      <c r="DP6" s="31" t="e">
        <f t="shared" si="3"/>
        <v>#DIV/0!</v>
      </c>
      <c r="DQ6" s="31" t="e">
        <f t="shared" si="3"/>
        <v>#DIV/0!</v>
      </c>
      <c r="DR6" s="31">
        <f t="shared" si="3"/>
        <v>0</v>
      </c>
      <c r="DS6" s="31">
        <f t="shared" si="3"/>
        <v>0</v>
      </c>
    </row>
    <row r="7" spans="2:123" ht="22.5">
      <c r="B7" s="72">
        <v>3</v>
      </c>
      <c r="C7" s="194" t="s">
        <v>275</v>
      </c>
      <c r="D7" s="20"/>
      <c r="E7" s="20"/>
      <c r="F7" s="20"/>
      <c r="G7" s="20"/>
      <c r="H7" s="20"/>
      <c r="I7" s="20"/>
      <c r="J7" s="20"/>
      <c r="K7" s="20"/>
      <c r="L7" s="20"/>
      <c r="M7" s="20"/>
      <c r="N7" s="5">
        <v>597</v>
      </c>
      <c r="O7" s="5">
        <v>31</v>
      </c>
      <c r="P7" s="5">
        <v>3</v>
      </c>
      <c r="Q7" s="5">
        <v>284</v>
      </c>
      <c r="R7" s="5">
        <v>341</v>
      </c>
      <c r="S7" s="5">
        <v>628</v>
      </c>
      <c r="T7" s="22"/>
      <c r="U7" s="22"/>
      <c r="V7" s="22"/>
      <c r="W7" s="238">
        <v>629</v>
      </c>
      <c r="X7" s="75">
        <f t="shared" si="0"/>
        <v>0</v>
      </c>
      <c r="Y7" s="75">
        <f t="shared" si="0"/>
        <v>0</v>
      </c>
      <c r="Z7" s="75">
        <f t="shared" si="0"/>
        <v>0</v>
      </c>
      <c r="AA7" s="75">
        <f t="shared" si="0"/>
        <v>0</v>
      </c>
      <c r="AB7" s="75">
        <f t="shared" si="0"/>
        <v>0</v>
      </c>
      <c r="AC7" s="75">
        <f t="shared" si="0"/>
        <v>0</v>
      </c>
      <c r="AD7" s="75" t="e">
        <f t="shared" si="0"/>
        <v>#DIV/0!</v>
      </c>
      <c r="AE7" s="75" t="e">
        <f t="shared" si="0"/>
        <v>#DIV/0!</v>
      </c>
      <c r="AF7" s="75" t="e">
        <f t="shared" si="0"/>
        <v>#DIV/0!</v>
      </c>
      <c r="AG7" s="75">
        <f t="shared" si="0"/>
        <v>0</v>
      </c>
      <c r="AH7" s="7"/>
      <c r="AI7" s="7"/>
      <c r="AJ7" s="7"/>
      <c r="AK7" s="7"/>
      <c r="AL7" s="7"/>
      <c r="AM7" s="24"/>
      <c r="AN7" s="24"/>
      <c r="AO7" s="24"/>
      <c r="AP7" s="24"/>
      <c r="AQ7" s="24"/>
      <c r="AR7" s="7">
        <v>516</v>
      </c>
      <c r="AS7" s="7">
        <v>41</v>
      </c>
      <c r="AT7" s="7">
        <v>2</v>
      </c>
      <c r="AU7" s="7">
        <v>261</v>
      </c>
      <c r="AV7" s="7">
        <v>294</v>
      </c>
      <c r="AW7" s="7">
        <v>557</v>
      </c>
      <c r="AX7" s="24"/>
      <c r="AY7" s="24"/>
      <c r="AZ7" s="24"/>
      <c r="BA7" s="239">
        <v>557</v>
      </c>
      <c r="BB7" s="24">
        <f t="shared" si="1"/>
        <v>0</v>
      </c>
      <c r="BC7" s="24">
        <f t="shared" si="1"/>
        <v>0</v>
      </c>
      <c r="BD7" s="24">
        <f t="shared" si="1"/>
        <v>0</v>
      </c>
      <c r="BE7" s="24">
        <f t="shared" si="1"/>
        <v>0</v>
      </c>
      <c r="BF7" s="24">
        <f t="shared" si="1"/>
        <v>0</v>
      </c>
      <c r="BG7" s="24">
        <f t="shared" si="1"/>
        <v>0</v>
      </c>
      <c r="BH7" s="24" t="e">
        <f t="shared" si="1"/>
        <v>#DIV/0!</v>
      </c>
      <c r="BI7" s="24" t="e">
        <f t="shared" si="1"/>
        <v>#DIV/0!</v>
      </c>
      <c r="BJ7" s="24" t="e">
        <f t="shared" si="1"/>
        <v>#DIV/0!</v>
      </c>
      <c r="BK7" s="24">
        <f t="shared" si="1"/>
        <v>0</v>
      </c>
      <c r="BL7" s="28"/>
      <c r="BM7" s="28"/>
      <c r="BN7" s="28"/>
      <c r="BO7" s="28"/>
      <c r="BP7" s="28"/>
      <c r="BQ7" s="28"/>
      <c r="BR7" s="28"/>
      <c r="BS7" s="28"/>
      <c r="BT7" s="28"/>
      <c r="BU7" s="28"/>
      <c r="BV7" s="10">
        <v>522</v>
      </c>
      <c r="BW7" s="10">
        <v>38</v>
      </c>
      <c r="BX7" s="10">
        <v>5</v>
      </c>
      <c r="BY7" s="10">
        <v>259</v>
      </c>
      <c r="BZ7" s="10">
        <v>296</v>
      </c>
      <c r="CA7" s="10">
        <v>560</v>
      </c>
      <c r="CB7" s="29"/>
      <c r="CC7" s="29"/>
      <c r="CD7" s="29"/>
      <c r="CE7" s="186">
        <v>560</v>
      </c>
      <c r="CF7" s="28">
        <f t="shared" si="2"/>
        <v>0</v>
      </c>
      <c r="CG7" s="28">
        <f t="shared" si="2"/>
        <v>0</v>
      </c>
      <c r="CH7" s="28">
        <f t="shared" si="2"/>
        <v>0</v>
      </c>
      <c r="CI7" s="28">
        <f t="shared" si="2"/>
        <v>0</v>
      </c>
      <c r="CJ7" s="28">
        <f t="shared" si="2"/>
        <v>0</v>
      </c>
      <c r="CK7" s="28">
        <f t="shared" si="2"/>
        <v>0</v>
      </c>
      <c r="CL7" s="28" t="e">
        <f t="shared" si="2"/>
        <v>#DIV/0!</v>
      </c>
      <c r="CM7" s="28" t="e">
        <f t="shared" si="2"/>
        <v>#DIV/0!</v>
      </c>
      <c r="CN7" s="28" t="e">
        <f t="shared" si="2"/>
        <v>#DIV/0!</v>
      </c>
      <c r="CO7" s="28">
        <f t="shared" si="2"/>
        <v>0</v>
      </c>
      <c r="CP7" s="31"/>
      <c r="CQ7" s="31"/>
      <c r="CR7" s="31"/>
      <c r="CS7" s="31"/>
      <c r="CT7" s="31"/>
      <c r="CU7" s="31"/>
      <c r="CV7" s="31"/>
      <c r="CW7" s="31"/>
      <c r="CX7" s="31"/>
      <c r="CY7" s="31"/>
      <c r="CZ7" s="32">
        <v>481</v>
      </c>
      <c r="DA7" s="32">
        <v>44</v>
      </c>
      <c r="DB7" s="32">
        <v>4</v>
      </c>
      <c r="DC7" s="32">
        <v>177</v>
      </c>
      <c r="DD7" s="32">
        <v>344</v>
      </c>
      <c r="DE7" s="32">
        <v>525</v>
      </c>
      <c r="DF7" s="32"/>
      <c r="DG7" s="32"/>
      <c r="DH7" s="32"/>
      <c r="DI7" s="190">
        <v>525</v>
      </c>
      <c r="DJ7" s="31">
        <f t="shared" si="3"/>
        <v>0</v>
      </c>
      <c r="DK7" s="31">
        <f t="shared" si="3"/>
        <v>0</v>
      </c>
      <c r="DL7" s="31">
        <f t="shared" si="3"/>
        <v>0</v>
      </c>
      <c r="DM7" s="31">
        <f t="shared" si="3"/>
        <v>0</v>
      </c>
      <c r="DN7" s="31">
        <f t="shared" si="3"/>
        <v>0</v>
      </c>
      <c r="DO7" s="31">
        <f t="shared" si="3"/>
        <v>0</v>
      </c>
      <c r="DP7" s="31" t="e">
        <f t="shared" si="3"/>
        <v>#DIV/0!</v>
      </c>
      <c r="DQ7" s="31" t="e">
        <f t="shared" si="3"/>
        <v>#DIV/0!</v>
      </c>
      <c r="DR7" s="31" t="e">
        <f t="shared" si="3"/>
        <v>#DIV/0!</v>
      </c>
      <c r="DS7" s="31">
        <f t="shared" si="3"/>
        <v>0</v>
      </c>
    </row>
    <row r="8" spans="2:123" ht="22.5">
      <c r="B8" s="72">
        <v>4</v>
      </c>
      <c r="C8" s="194" t="s">
        <v>276</v>
      </c>
      <c r="D8" s="19"/>
      <c r="E8" s="20"/>
      <c r="F8" s="20"/>
      <c r="G8" s="20"/>
      <c r="H8" s="20"/>
      <c r="I8" s="20"/>
      <c r="J8" s="20"/>
      <c r="K8" s="20"/>
      <c r="L8" s="20"/>
      <c r="M8" s="20"/>
      <c r="N8" s="5">
        <v>50</v>
      </c>
      <c r="O8" s="5">
        <v>28</v>
      </c>
      <c r="P8" s="5">
        <v>0</v>
      </c>
      <c r="Q8" s="5">
        <v>49</v>
      </c>
      <c r="R8" s="5">
        <v>29</v>
      </c>
      <c r="S8" s="22"/>
      <c r="T8" s="22">
        <v>78</v>
      </c>
      <c r="U8" s="22"/>
      <c r="V8" s="22"/>
      <c r="W8" s="238">
        <v>78</v>
      </c>
      <c r="X8" s="75">
        <f t="shared" si="0"/>
        <v>0</v>
      </c>
      <c r="Y8" s="75">
        <f t="shared" si="0"/>
        <v>0</v>
      </c>
      <c r="Z8" s="75" t="e">
        <f t="shared" si="0"/>
        <v>#DIV/0!</v>
      </c>
      <c r="AA8" s="75">
        <f t="shared" si="0"/>
        <v>0</v>
      </c>
      <c r="AB8" s="75">
        <f t="shared" si="0"/>
        <v>0</v>
      </c>
      <c r="AC8" s="75" t="e">
        <f t="shared" si="0"/>
        <v>#DIV/0!</v>
      </c>
      <c r="AD8" s="75">
        <f t="shared" si="0"/>
        <v>0</v>
      </c>
      <c r="AE8" s="75" t="e">
        <f t="shared" si="0"/>
        <v>#DIV/0!</v>
      </c>
      <c r="AF8" s="75" t="e">
        <f t="shared" si="0"/>
        <v>#DIV/0!</v>
      </c>
      <c r="AG8" s="75">
        <f t="shared" si="0"/>
        <v>0</v>
      </c>
      <c r="AH8" s="7"/>
      <c r="AI8" s="7"/>
      <c r="AJ8" s="7"/>
      <c r="AK8" s="7"/>
      <c r="AL8" s="7"/>
      <c r="AM8" s="24"/>
      <c r="AN8" s="24"/>
      <c r="AO8" s="24"/>
      <c r="AP8" s="24"/>
      <c r="AQ8" s="24"/>
      <c r="AR8" s="7">
        <v>49</v>
      </c>
      <c r="AS8" s="7">
        <v>28</v>
      </c>
      <c r="AT8" s="7">
        <v>1</v>
      </c>
      <c r="AU8" s="7">
        <v>47</v>
      </c>
      <c r="AV8" s="7">
        <v>29</v>
      </c>
      <c r="AW8" s="24"/>
      <c r="AX8" s="24">
        <v>77</v>
      </c>
      <c r="AY8" s="24"/>
      <c r="AZ8" s="24"/>
      <c r="BA8" s="239">
        <v>77</v>
      </c>
      <c r="BB8" s="24">
        <f t="shared" si="1"/>
        <v>0</v>
      </c>
      <c r="BC8" s="24">
        <f t="shared" si="1"/>
        <v>0</v>
      </c>
      <c r="BD8" s="24">
        <f t="shared" si="1"/>
        <v>0</v>
      </c>
      <c r="BE8" s="24">
        <f t="shared" si="1"/>
        <v>0</v>
      </c>
      <c r="BF8" s="24">
        <f t="shared" si="1"/>
        <v>0</v>
      </c>
      <c r="BG8" s="24" t="e">
        <f t="shared" si="1"/>
        <v>#DIV/0!</v>
      </c>
      <c r="BH8" s="24">
        <f t="shared" si="1"/>
        <v>0</v>
      </c>
      <c r="BI8" s="24" t="e">
        <f t="shared" si="1"/>
        <v>#DIV/0!</v>
      </c>
      <c r="BJ8" s="24" t="e">
        <f t="shared" si="1"/>
        <v>#DIV/0!</v>
      </c>
      <c r="BK8" s="24">
        <f t="shared" si="1"/>
        <v>0</v>
      </c>
      <c r="BL8" s="28"/>
      <c r="BM8" s="28"/>
      <c r="BN8" s="28"/>
      <c r="BO8" s="28"/>
      <c r="BP8" s="28"/>
      <c r="BQ8" s="28"/>
      <c r="BR8" s="28"/>
      <c r="BS8" s="28"/>
      <c r="BT8" s="28"/>
      <c r="BU8" s="28"/>
      <c r="BV8" s="10">
        <v>50</v>
      </c>
      <c r="BW8" s="10">
        <v>38</v>
      </c>
      <c r="BX8" s="10">
        <v>3</v>
      </c>
      <c r="BY8" s="10">
        <v>50</v>
      </c>
      <c r="BZ8" s="10">
        <v>35</v>
      </c>
      <c r="CA8" s="29"/>
      <c r="CB8" s="29">
        <v>88</v>
      </c>
      <c r="CC8" s="29"/>
      <c r="CD8" s="29"/>
      <c r="CE8" s="186">
        <v>88</v>
      </c>
      <c r="CF8" s="28">
        <f t="shared" si="2"/>
        <v>0</v>
      </c>
      <c r="CG8" s="28">
        <f t="shared" si="2"/>
        <v>0</v>
      </c>
      <c r="CH8" s="28">
        <f t="shared" si="2"/>
        <v>0</v>
      </c>
      <c r="CI8" s="28">
        <f t="shared" si="2"/>
        <v>0</v>
      </c>
      <c r="CJ8" s="28">
        <f t="shared" si="2"/>
        <v>0</v>
      </c>
      <c r="CK8" s="28" t="e">
        <f t="shared" si="2"/>
        <v>#DIV/0!</v>
      </c>
      <c r="CL8" s="28">
        <f t="shared" si="2"/>
        <v>0</v>
      </c>
      <c r="CM8" s="28" t="e">
        <f t="shared" si="2"/>
        <v>#DIV/0!</v>
      </c>
      <c r="CN8" s="28" t="e">
        <f t="shared" si="2"/>
        <v>#DIV/0!</v>
      </c>
      <c r="CO8" s="28">
        <f t="shared" si="2"/>
        <v>0</v>
      </c>
      <c r="CP8" s="31"/>
      <c r="CQ8" s="31"/>
      <c r="CR8" s="31"/>
      <c r="CS8" s="31"/>
      <c r="CT8" s="31"/>
      <c r="CU8" s="31"/>
      <c r="CV8" s="31"/>
      <c r="CW8" s="31"/>
      <c r="CX8" s="31"/>
      <c r="CY8" s="31"/>
      <c r="CZ8" s="32">
        <v>44</v>
      </c>
      <c r="DA8" s="32">
        <v>49</v>
      </c>
      <c r="DB8" s="32">
        <v>0</v>
      </c>
      <c r="DC8" s="32">
        <v>66</v>
      </c>
      <c r="DD8" s="32">
        <v>27</v>
      </c>
      <c r="DE8" s="32"/>
      <c r="DF8" s="32">
        <v>93</v>
      </c>
      <c r="DG8" s="32"/>
      <c r="DH8" s="32"/>
      <c r="DI8" s="190">
        <v>93</v>
      </c>
      <c r="DJ8" s="31">
        <f t="shared" si="3"/>
        <v>0</v>
      </c>
      <c r="DK8" s="31">
        <f t="shared" si="3"/>
        <v>0</v>
      </c>
      <c r="DL8" s="31" t="e">
        <f t="shared" si="3"/>
        <v>#DIV/0!</v>
      </c>
      <c r="DM8" s="31">
        <f t="shared" si="3"/>
        <v>0</v>
      </c>
      <c r="DN8" s="31">
        <f t="shared" si="3"/>
        <v>0</v>
      </c>
      <c r="DO8" s="31" t="e">
        <f t="shared" si="3"/>
        <v>#DIV/0!</v>
      </c>
      <c r="DP8" s="31">
        <f t="shared" si="3"/>
        <v>0</v>
      </c>
      <c r="DQ8" s="31" t="e">
        <f t="shared" si="3"/>
        <v>#DIV/0!</v>
      </c>
      <c r="DR8" s="31" t="e">
        <f t="shared" si="3"/>
        <v>#DIV/0!</v>
      </c>
      <c r="DS8" s="31">
        <f t="shared" si="3"/>
        <v>0</v>
      </c>
    </row>
    <row r="9" spans="2:123" ht="22.5">
      <c r="B9" s="72">
        <v>5</v>
      </c>
      <c r="C9" s="194" t="s">
        <v>277</v>
      </c>
      <c r="D9" s="20"/>
      <c r="E9" s="20"/>
      <c r="F9" s="20"/>
      <c r="G9" s="20"/>
      <c r="H9" s="20"/>
      <c r="I9" s="20"/>
      <c r="J9" s="20"/>
      <c r="K9" s="20"/>
      <c r="L9" s="20"/>
      <c r="M9" s="20"/>
      <c r="N9" s="5">
        <v>642</v>
      </c>
      <c r="O9" s="5">
        <v>219</v>
      </c>
      <c r="P9" s="5">
        <v>14</v>
      </c>
      <c r="Q9" s="5">
        <v>536</v>
      </c>
      <c r="R9" s="5">
        <v>312</v>
      </c>
      <c r="S9" s="5">
        <v>861</v>
      </c>
      <c r="T9" s="22"/>
      <c r="U9" s="22"/>
      <c r="V9" s="22"/>
      <c r="W9" s="238">
        <v>861</v>
      </c>
      <c r="X9" s="75">
        <f t="shared" si="0"/>
        <v>0</v>
      </c>
      <c r="Y9" s="75">
        <f t="shared" si="0"/>
        <v>0</v>
      </c>
      <c r="Z9" s="75">
        <f t="shared" si="0"/>
        <v>0</v>
      </c>
      <c r="AA9" s="75">
        <f t="shared" si="0"/>
        <v>0</v>
      </c>
      <c r="AB9" s="75">
        <f t="shared" si="0"/>
        <v>0</v>
      </c>
      <c r="AC9" s="75">
        <f t="shared" si="0"/>
        <v>0</v>
      </c>
      <c r="AD9" s="75" t="e">
        <f t="shared" si="0"/>
        <v>#DIV/0!</v>
      </c>
      <c r="AE9" s="75" t="e">
        <f t="shared" si="0"/>
        <v>#DIV/0!</v>
      </c>
      <c r="AF9" s="75" t="e">
        <f t="shared" si="0"/>
        <v>#DIV/0!</v>
      </c>
      <c r="AG9" s="75">
        <f t="shared" si="0"/>
        <v>0</v>
      </c>
      <c r="AH9" s="7"/>
      <c r="AI9" s="7"/>
      <c r="AJ9" s="7"/>
      <c r="AK9" s="7"/>
      <c r="AL9" s="7"/>
      <c r="AM9" s="24"/>
      <c r="AN9" s="24"/>
      <c r="AO9" s="24"/>
      <c r="AP9" s="24"/>
      <c r="AQ9" s="24"/>
      <c r="AR9" s="7">
        <v>563</v>
      </c>
      <c r="AS9" s="7">
        <v>225</v>
      </c>
      <c r="AT9" s="7">
        <v>6</v>
      </c>
      <c r="AU9" s="7">
        <v>463</v>
      </c>
      <c r="AV9" s="7">
        <v>319</v>
      </c>
      <c r="AW9" s="7">
        <v>788</v>
      </c>
      <c r="AX9" s="24"/>
      <c r="AY9" s="24"/>
      <c r="AZ9" s="24"/>
      <c r="BA9" s="239">
        <v>788</v>
      </c>
      <c r="BB9" s="24">
        <f t="shared" si="1"/>
        <v>0</v>
      </c>
      <c r="BC9" s="24">
        <f t="shared" si="1"/>
        <v>0</v>
      </c>
      <c r="BD9" s="24">
        <f t="shared" si="1"/>
        <v>0</v>
      </c>
      <c r="BE9" s="24">
        <f t="shared" si="1"/>
        <v>0</v>
      </c>
      <c r="BF9" s="24">
        <f t="shared" si="1"/>
        <v>0</v>
      </c>
      <c r="BG9" s="24">
        <f t="shared" si="1"/>
        <v>0</v>
      </c>
      <c r="BH9" s="24" t="e">
        <f t="shared" si="1"/>
        <v>#DIV/0!</v>
      </c>
      <c r="BI9" s="24" t="e">
        <f t="shared" si="1"/>
        <v>#DIV/0!</v>
      </c>
      <c r="BJ9" s="24" t="e">
        <f t="shared" si="1"/>
        <v>#DIV/0!</v>
      </c>
      <c r="BK9" s="24">
        <f t="shared" si="1"/>
        <v>0</v>
      </c>
      <c r="BL9" s="28"/>
      <c r="BM9" s="28"/>
      <c r="BN9" s="28"/>
      <c r="BO9" s="28"/>
      <c r="BP9" s="28"/>
      <c r="BQ9" s="28"/>
      <c r="BR9" s="28"/>
      <c r="BS9" s="28"/>
      <c r="BT9" s="28"/>
      <c r="BU9" s="28"/>
      <c r="BV9" s="10">
        <v>531</v>
      </c>
      <c r="BW9" s="10">
        <v>246</v>
      </c>
      <c r="BX9" s="10">
        <v>12</v>
      </c>
      <c r="BY9" s="10">
        <v>462</v>
      </c>
      <c r="BZ9" s="10">
        <v>303</v>
      </c>
      <c r="CA9" s="10">
        <v>777</v>
      </c>
      <c r="CB9" s="29"/>
      <c r="CC9" s="29"/>
      <c r="CD9" s="29"/>
      <c r="CE9" s="186">
        <v>777</v>
      </c>
      <c r="CF9" s="28">
        <f t="shared" si="2"/>
        <v>0</v>
      </c>
      <c r="CG9" s="28">
        <f t="shared" si="2"/>
        <v>0</v>
      </c>
      <c r="CH9" s="28">
        <f t="shared" si="2"/>
        <v>0</v>
      </c>
      <c r="CI9" s="28">
        <f t="shared" si="2"/>
        <v>0</v>
      </c>
      <c r="CJ9" s="28">
        <f t="shared" si="2"/>
        <v>0</v>
      </c>
      <c r="CK9" s="28">
        <f t="shared" si="2"/>
        <v>0</v>
      </c>
      <c r="CL9" s="28" t="e">
        <f t="shared" si="2"/>
        <v>#DIV/0!</v>
      </c>
      <c r="CM9" s="28" t="e">
        <f t="shared" si="2"/>
        <v>#DIV/0!</v>
      </c>
      <c r="CN9" s="28" t="e">
        <f t="shared" si="2"/>
        <v>#DIV/0!</v>
      </c>
      <c r="CO9" s="28">
        <f t="shared" si="2"/>
        <v>0</v>
      </c>
      <c r="CP9" s="31"/>
      <c r="CQ9" s="31"/>
      <c r="CR9" s="31"/>
      <c r="CS9" s="31"/>
      <c r="CT9" s="31"/>
      <c r="CU9" s="31"/>
      <c r="CV9" s="31"/>
      <c r="CW9" s="31"/>
      <c r="CX9" s="31"/>
      <c r="CY9" s="31"/>
      <c r="CZ9" s="32">
        <v>473</v>
      </c>
      <c r="DA9" s="32">
        <v>305</v>
      </c>
      <c r="DB9" s="32">
        <v>18</v>
      </c>
      <c r="DC9" s="32">
        <v>456</v>
      </c>
      <c r="DD9" s="32">
        <v>304</v>
      </c>
      <c r="DE9" s="32">
        <v>778</v>
      </c>
      <c r="DF9" s="32"/>
      <c r="DG9" s="32"/>
      <c r="DH9" s="32"/>
      <c r="DI9" s="190">
        <v>778</v>
      </c>
      <c r="DJ9" s="31">
        <f t="shared" si="3"/>
        <v>0</v>
      </c>
      <c r="DK9" s="31">
        <f t="shared" si="3"/>
        <v>0</v>
      </c>
      <c r="DL9" s="31">
        <f t="shared" si="3"/>
        <v>0</v>
      </c>
      <c r="DM9" s="31">
        <f t="shared" si="3"/>
        <v>0</v>
      </c>
      <c r="DN9" s="31">
        <f t="shared" si="3"/>
        <v>0</v>
      </c>
      <c r="DO9" s="31">
        <f t="shared" si="3"/>
        <v>0</v>
      </c>
      <c r="DP9" s="31" t="e">
        <f t="shared" si="3"/>
        <v>#DIV/0!</v>
      </c>
      <c r="DQ9" s="31" t="e">
        <f t="shared" si="3"/>
        <v>#DIV/0!</v>
      </c>
      <c r="DR9" s="31" t="e">
        <f t="shared" si="3"/>
        <v>#DIV/0!</v>
      </c>
      <c r="DS9" s="31">
        <f t="shared" si="3"/>
        <v>0</v>
      </c>
    </row>
    <row r="10" spans="2:123" ht="22.5">
      <c r="B10" s="72">
        <v>6</v>
      </c>
      <c r="C10" s="194" t="s">
        <v>278</v>
      </c>
      <c r="D10" s="20"/>
      <c r="E10" s="20"/>
      <c r="F10" s="20"/>
      <c r="G10" s="20"/>
      <c r="H10" s="20"/>
      <c r="I10" s="20"/>
      <c r="J10" s="20"/>
      <c r="K10" s="20"/>
      <c r="L10" s="20"/>
      <c r="M10" s="20"/>
      <c r="N10" s="5">
        <v>53</v>
      </c>
      <c r="O10" s="5">
        <v>80</v>
      </c>
      <c r="P10" s="5">
        <v>1</v>
      </c>
      <c r="Q10" s="5">
        <v>89</v>
      </c>
      <c r="R10" s="5">
        <v>43</v>
      </c>
      <c r="S10" s="22"/>
      <c r="T10" s="22">
        <v>133</v>
      </c>
      <c r="U10" s="22"/>
      <c r="V10" s="22"/>
      <c r="W10" s="238">
        <v>133</v>
      </c>
      <c r="X10" s="75">
        <f t="shared" si="0"/>
        <v>0</v>
      </c>
      <c r="Y10" s="75">
        <f t="shared" si="0"/>
        <v>0</v>
      </c>
      <c r="Z10" s="75">
        <f t="shared" si="0"/>
        <v>0</v>
      </c>
      <c r="AA10" s="75">
        <f t="shared" si="0"/>
        <v>0</v>
      </c>
      <c r="AB10" s="75">
        <f t="shared" si="0"/>
        <v>0</v>
      </c>
      <c r="AC10" s="75" t="e">
        <f t="shared" si="0"/>
        <v>#DIV/0!</v>
      </c>
      <c r="AD10" s="75">
        <f t="shared" si="0"/>
        <v>0</v>
      </c>
      <c r="AE10" s="75" t="e">
        <f t="shared" si="0"/>
        <v>#DIV/0!</v>
      </c>
      <c r="AF10" s="75" t="e">
        <f t="shared" si="0"/>
        <v>#DIV/0!</v>
      </c>
      <c r="AG10" s="75">
        <f t="shared" si="0"/>
        <v>0</v>
      </c>
      <c r="AH10" s="7"/>
      <c r="AI10" s="7"/>
      <c r="AJ10" s="7"/>
      <c r="AK10" s="7"/>
      <c r="AL10" s="7"/>
      <c r="AM10" s="24"/>
      <c r="AN10" s="24"/>
      <c r="AO10" s="24"/>
      <c r="AP10" s="24"/>
      <c r="AQ10" s="24"/>
      <c r="AR10" s="7">
        <v>31</v>
      </c>
      <c r="AS10" s="7">
        <v>75</v>
      </c>
      <c r="AT10" s="7">
        <v>4</v>
      </c>
      <c r="AU10" s="7">
        <v>68</v>
      </c>
      <c r="AV10" s="7">
        <v>34</v>
      </c>
      <c r="AW10" s="24"/>
      <c r="AX10" s="24">
        <v>106</v>
      </c>
      <c r="AY10" s="24"/>
      <c r="AZ10" s="24"/>
      <c r="BA10" s="239">
        <v>106</v>
      </c>
      <c r="BB10" s="24">
        <f t="shared" si="1"/>
        <v>0</v>
      </c>
      <c r="BC10" s="24">
        <f t="shared" si="1"/>
        <v>0</v>
      </c>
      <c r="BD10" s="24">
        <f t="shared" si="1"/>
        <v>0</v>
      </c>
      <c r="BE10" s="24">
        <f t="shared" si="1"/>
        <v>0</v>
      </c>
      <c r="BF10" s="24">
        <f t="shared" si="1"/>
        <v>0</v>
      </c>
      <c r="BG10" s="24" t="e">
        <f t="shared" si="1"/>
        <v>#DIV/0!</v>
      </c>
      <c r="BH10" s="24">
        <f t="shared" si="1"/>
        <v>0</v>
      </c>
      <c r="BI10" s="24" t="e">
        <f t="shared" si="1"/>
        <v>#DIV/0!</v>
      </c>
      <c r="BJ10" s="24" t="e">
        <f t="shared" si="1"/>
        <v>#DIV/0!</v>
      </c>
      <c r="BK10" s="24">
        <f t="shared" si="1"/>
        <v>0</v>
      </c>
      <c r="BL10" s="28"/>
      <c r="BM10" s="28"/>
      <c r="BN10" s="28"/>
      <c r="BO10" s="28"/>
      <c r="BP10" s="28"/>
      <c r="BQ10" s="28"/>
      <c r="BR10" s="28"/>
      <c r="BS10" s="28"/>
      <c r="BT10" s="28"/>
      <c r="BU10" s="28"/>
      <c r="BV10" s="10">
        <v>24</v>
      </c>
      <c r="BW10" s="10">
        <v>100</v>
      </c>
      <c r="BX10" s="10">
        <v>4</v>
      </c>
      <c r="BY10" s="10">
        <v>85</v>
      </c>
      <c r="BZ10" s="10">
        <v>35</v>
      </c>
      <c r="CA10" s="29"/>
      <c r="CB10" s="29">
        <v>124</v>
      </c>
      <c r="CC10" s="29"/>
      <c r="CD10" s="29"/>
      <c r="CE10" s="186">
        <v>124</v>
      </c>
      <c r="CF10" s="28">
        <f t="shared" si="2"/>
        <v>0</v>
      </c>
      <c r="CG10" s="28">
        <f t="shared" si="2"/>
        <v>0</v>
      </c>
      <c r="CH10" s="28">
        <f t="shared" si="2"/>
        <v>0</v>
      </c>
      <c r="CI10" s="28">
        <f t="shared" si="2"/>
        <v>0</v>
      </c>
      <c r="CJ10" s="28">
        <f t="shared" si="2"/>
        <v>0</v>
      </c>
      <c r="CK10" s="28" t="e">
        <f t="shared" si="2"/>
        <v>#DIV/0!</v>
      </c>
      <c r="CL10" s="28">
        <f t="shared" si="2"/>
        <v>0</v>
      </c>
      <c r="CM10" s="28" t="e">
        <f t="shared" si="2"/>
        <v>#DIV/0!</v>
      </c>
      <c r="CN10" s="28" t="e">
        <f t="shared" si="2"/>
        <v>#DIV/0!</v>
      </c>
      <c r="CO10" s="28">
        <f t="shared" si="2"/>
        <v>0</v>
      </c>
      <c r="CP10" s="31"/>
      <c r="CQ10" s="31"/>
      <c r="CR10" s="31"/>
      <c r="CS10" s="31"/>
      <c r="CT10" s="31"/>
      <c r="CU10" s="31"/>
      <c r="CV10" s="31"/>
      <c r="CW10" s="31"/>
      <c r="CX10" s="31"/>
      <c r="CY10" s="31"/>
      <c r="CZ10" s="32">
        <v>28</v>
      </c>
      <c r="DA10" s="32">
        <v>110</v>
      </c>
      <c r="DB10" s="32">
        <v>2</v>
      </c>
      <c r="DC10" s="32">
        <v>85</v>
      </c>
      <c r="DD10" s="32">
        <v>51</v>
      </c>
      <c r="DE10" s="32"/>
      <c r="DF10" s="32">
        <v>138</v>
      </c>
      <c r="DG10" s="32"/>
      <c r="DH10" s="32"/>
      <c r="DI10" s="190">
        <v>138</v>
      </c>
      <c r="DJ10" s="31">
        <f t="shared" si="3"/>
        <v>0</v>
      </c>
      <c r="DK10" s="31">
        <f t="shared" si="3"/>
        <v>0</v>
      </c>
      <c r="DL10" s="31">
        <f t="shared" si="3"/>
        <v>0</v>
      </c>
      <c r="DM10" s="31">
        <f t="shared" si="3"/>
        <v>0</v>
      </c>
      <c r="DN10" s="31">
        <f t="shared" si="3"/>
        <v>0</v>
      </c>
      <c r="DO10" s="31" t="e">
        <f t="shared" si="3"/>
        <v>#DIV/0!</v>
      </c>
      <c r="DP10" s="31">
        <f t="shared" si="3"/>
        <v>0</v>
      </c>
      <c r="DQ10" s="31" t="e">
        <f t="shared" si="3"/>
        <v>#DIV/0!</v>
      </c>
      <c r="DR10" s="31" t="e">
        <f t="shared" si="3"/>
        <v>#DIV/0!</v>
      </c>
      <c r="DS10" s="31">
        <f t="shared" si="3"/>
        <v>0</v>
      </c>
    </row>
    <row r="11" spans="2:123" ht="22.5">
      <c r="B11" s="72">
        <v>7</v>
      </c>
      <c r="C11" s="194" t="s">
        <v>279</v>
      </c>
      <c r="D11" s="20"/>
      <c r="E11" s="20"/>
      <c r="F11" s="20"/>
      <c r="G11" s="20"/>
      <c r="H11" s="20"/>
      <c r="I11" s="20"/>
      <c r="J11" s="20"/>
      <c r="K11" s="20"/>
      <c r="L11" s="20"/>
      <c r="M11" s="20"/>
      <c r="N11" s="5">
        <v>73</v>
      </c>
      <c r="O11" s="5">
        <v>4</v>
      </c>
      <c r="P11" s="5">
        <v>2</v>
      </c>
      <c r="Q11" s="5">
        <v>52</v>
      </c>
      <c r="R11" s="5">
        <v>23</v>
      </c>
      <c r="S11" s="22"/>
      <c r="T11" s="22">
        <v>77</v>
      </c>
      <c r="U11" s="22"/>
      <c r="V11" s="22">
        <v>77</v>
      </c>
      <c r="W11" s="238">
        <v>77</v>
      </c>
      <c r="X11" s="75">
        <f t="shared" si="0"/>
        <v>0</v>
      </c>
      <c r="Y11" s="75">
        <f t="shared" si="0"/>
        <v>0</v>
      </c>
      <c r="Z11" s="75">
        <f t="shared" si="0"/>
        <v>0</v>
      </c>
      <c r="AA11" s="75">
        <f t="shared" si="0"/>
        <v>0</v>
      </c>
      <c r="AB11" s="75">
        <f t="shared" si="0"/>
        <v>0</v>
      </c>
      <c r="AC11" s="75" t="e">
        <f t="shared" si="0"/>
        <v>#DIV/0!</v>
      </c>
      <c r="AD11" s="75">
        <f t="shared" si="0"/>
        <v>0</v>
      </c>
      <c r="AE11" s="75" t="e">
        <f t="shared" si="0"/>
        <v>#DIV/0!</v>
      </c>
      <c r="AF11" s="75">
        <f t="shared" si="0"/>
        <v>0</v>
      </c>
      <c r="AG11" s="75">
        <f t="shared" si="0"/>
        <v>0</v>
      </c>
      <c r="AH11" s="7"/>
      <c r="AI11" s="7"/>
      <c r="AJ11" s="7"/>
      <c r="AK11" s="7"/>
      <c r="AL11" s="7"/>
      <c r="AM11" s="24"/>
      <c r="AN11" s="24"/>
      <c r="AO11" s="24"/>
      <c r="AP11" s="24"/>
      <c r="AQ11" s="24"/>
      <c r="AR11" s="7">
        <v>90</v>
      </c>
      <c r="AS11" s="7">
        <v>3</v>
      </c>
      <c r="AT11" s="7">
        <v>3</v>
      </c>
      <c r="AU11" s="7">
        <v>61</v>
      </c>
      <c r="AV11" s="7">
        <v>29</v>
      </c>
      <c r="AW11" s="24"/>
      <c r="AX11" s="24">
        <v>93</v>
      </c>
      <c r="AY11" s="24"/>
      <c r="AZ11" s="24"/>
      <c r="BA11" s="239">
        <v>93</v>
      </c>
      <c r="BB11" s="24">
        <f t="shared" si="1"/>
        <v>0</v>
      </c>
      <c r="BC11" s="24">
        <f t="shared" si="1"/>
        <v>0</v>
      </c>
      <c r="BD11" s="24">
        <f t="shared" si="1"/>
        <v>0</v>
      </c>
      <c r="BE11" s="24">
        <f t="shared" si="1"/>
        <v>0</v>
      </c>
      <c r="BF11" s="24">
        <f t="shared" si="1"/>
        <v>0</v>
      </c>
      <c r="BG11" s="24" t="e">
        <f t="shared" si="1"/>
        <v>#DIV/0!</v>
      </c>
      <c r="BH11" s="24">
        <f t="shared" si="1"/>
        <v>0</v>
      </c>
      <c r="BI11" s="24" t="e">
        <f t="shared" si="1"/>
        <v>#DIV/0!</v>
      </c>
      <c r="BJ11" s="24" t="e">
        <f t="shared" si="1"/>
        <v>#DIV/0!</v>
      </c>
      <c r="BK11" s="24">
        <f t="shared" si="1"/>
        <v>0</v>
      </c>
      <c r="BL11" s="28"/>
      <c r="BM11" s="28"/>
      <c r="BN11" s="28"/>
      <c r="BO11" s="28"/>
      <c r="BP11" s="28"/>
      <c r="BQ11" s="28"/>
      <c r="BR11" s="28"/>
      <c r="BS11" s="28"/>
      <c r="BT11" s="28"/>
      <c r="BU11" s="28"/>
      <c r="BV11" s="10">
        <v>79</v>
      </c>
      <c r="BW11" s="10">
        <v>14</v>
      </c>
      <c r="BX11" s="10">
        <v>2</v>
      </c>
      <c r="BY11" s="10">
        <v>53</v>
      </c>
      <c r="BZ11" s="10">
        <v>38</v>
      </c>
      <c r="CA11" s="29"/>
      <c r="CB11" s="29">
        <v>93</v>
      </c>
      <c r="CC11" s="29"/>
      <c r="CD11" s="29"/>
      <c r="CE11" s="186">
        <v>93</v>
      </c>
      <c r="CF11" s="28">
        <f t="shared" si="2"/>
        <v>0</v>
      </c>
      <c r="CG11" s="28">
        <f t="shared" si="2"/>
        <v>0</v>
      </c>
      <c r="CH11" s="28">
        <f t="shared" si="2"/>
        <v>0</v>
      </c>
      <c r="CI11" s="28">
        <f t="shared" si="2"/>
        <v>0</v>
      </c>
      <c r="CJ11" s="28">
        <f t="shared" si="2"/>
        <v>0</v>
      </c>
      <c r="CK11" s="28" t="e">
        <f t="shared" si="2"/>
        <v>#DIV/0!</v>
      </c>
      <c r="CL11" s="28">
        <f t="shared" si="2"/>
        <v>0</v>
      </c>
      <c r="CM11" s="28" t="e">
        <f t="shared" si="2"/>
        <v>#DIV/0!</v>
      </c>
      <c r="CN11" s="28" t="e">
        <f t="shared" si="2"/>
        <v>#DIV/0!</v>
      </c>
      <c r="CO11" s="28">
        <f t="shared" si="2"/>
        <v>0</v>
      </c>
      <c r="CP11" s="31"/>
      <c r="CQ11" s="31"/>
      <c r="CR11" s="31"/>
      <c r="CS11" s="31"/>
      <c r="CT11" s="31"/>
      <c r="CU11" s="31"/>
      <c r="CV11" s="31"/>
      <c r="CW11" s="31"/>
      <c r="CX11" s="31"/>
      <c r="CY11" s="31"/>
      <c r="CZ11" s="32">
        <v>98</v>
      </c>
      <c r="DA11" s="32">
        <v>15</v>
      </c>
      <c r="DB11" s="32">
        <v>1</v>
      </c>
      <c r="DC11" s="32">
        <v>73</v>
      </c>
      <c r="DD11" s="32">
        <v>39</v>
      </c>
      <c r="DE11" s="32"/>
      <c r="DF11" s="32">
        <v>113</v>
      </c>
      <c r="DG11" s="32"/>
      <c r="DH11" s="32"/>
      <c r="DI11" s="190">
        <v>113</v>
      </c>
      <c r="DJ11" s="31">
        <f t="shared" si="3"/>
        <v>0</v>
      </c>
      <c r="DK11" s="31">
        <f t="shared" si="3"/>
        <v>0</v>
      </c>
      <c r="DL11" s="31">
        <f t="shared" si="3"/>
        <v>0</v>
      </c>
      <c r="DM11" s="31">
        <f t="shared" si="3"/>
        <v>0</v>
      </c>
      <c r="DN11" s="31">
        <f t="shared" si="3"/>
        <v>0</v>
      </c>
      <c r="DO11" s="31" t="e">
        <f t="shared" si="3"/>
        <v>#DIV/0!</v>
      </c>
      <c r="DP11" s="31">
        <f t="shared" si="3"/>
        <v>0</v>
      </c>
      <c r="DQ11" s="31" t="e">
        <f t="shared" si="3"/>
        <v>#DIV/0!</v>
      </c>
      <c r="DR11" s="31" t="e">
        <f t="shared" si="3"/>
        <v>#DIV/0!</v>
      </c>
      <c r="DS11" s="31">
        <f t="shared" si="3"/>
        <v>0</v>
      </c>
    </row>
    <row r="12" spans="2:123" ht="22.5">
      <c r="B12" s="72">
        <v>8</v>
      </c>
      <c r="C12" s="194" t="s">
        <v>280</v>
      </c>
      <c r="D12" s="20"/>
      <c r="E12" s="20"/>
      <c r="F12" s="20"/>
      <c r="G12" s="20"/>
      <c r="H12" s="20"/>
      <c r="I12" s="20"/>
      <c r="J12" s="20"/>
      <c r="K12" s="20"/>
      <c r="L12" s="20"/>
      <c r="M12" s="20"/>
      <c r="N12" s="5">
        <v>855</v>
      </c>
      <c r="O12" s="5">
        <v>42</v>
      </c>
      <c r="P12" s="5">
        <v>9</v>
      </c>
      <c r="Q12" s="5">
        <v>507</v>
      </c>
      <c r="R12" s="5">
        <v>381</v>
      </c>
      <c r="S12" s="5">
        <v>897</v>
      </c>
      <c r="T12" s="22"/>
      <c r="U12" s="22"/>
      <c r="V12" s="22"/>
      <c r="W12" s="238">
        <v>897</v>
      </c>
      <c r="X12" s="75">
        <f t="shared" si="0"/>
        <v>0</v>
      </c>
      <c r="Y12" s="75">
        <f t="shared" si="0"/>
        <v>0</v>
      </c>
      <c r="Z12" s="75">
        <f t="shared" si="0"/>
        <v>0</v>
      </c>
      <c r="AA12" s="75">
        <f t="shared" si="0"/>
        <v>0</v>
      </c>
      <c r="AB12" s="75">
        <f t="shared" si="0"/>
        <v>0</v>
      </c>
      <c r="AC12" s="75">
        <f t="shared" si="0"/>
        <v>0</v>
      </c>
      <c r="AD12" s="75" t="e">
        <f t="shared" si="0"/>
        <v>#DIV/0!</v>
      </c>
      <c r="AE12" s="75" t="e">
        <f t="shared" si="0"/>
        <v>#DIV/0!</v>
      </c>
      <c r="AF12" s="75" t="e">
        <f t="shared" si="0"/>
        <v>#DIV/0!</v>
      </c>
      <c r="AG12" s="75">
        <f t="shared" si="0"/>
        <v>0</v>
      </c>
      <c r="AH12" s="7"/>
      <c r="AI12" s="7"/>
      <c r="AJ12" s="7"/>
      <c r="AK12" s="7"/>
      <c r="AL12" s="7"/>
      <c r="AM12" s="24"/>
      <c r="AN12" s="24"/>
      <c r="AO12" s="24"/>
      <c r="AP12" s="24"/>
      <c r="AQ12" s="24"/>
      <c r="AR12" s="7">
        <v>681</v>
      </c>
      <c r="AS12" s="7">
        <v>50</v>
      </c>
      <c r="AT12" s="7">
        <v>7</v>
      </c>
      <c r="AU12" s="7">
        <v>373</v>
      </c>
      <c r="AV12" s="7">
        <v>352</v>
      </c>
      <c r="AW12" s="7">
        <v>731</v>
      </c>
      <c r="AX12" s="24"/>
      <c r="AY12" s="24"/>
      <c r="AZ12" s="24"/>
      <c r="BA12" s="239">
        <v>731</v>
      </c>
      <c r="BB12" s="24">
        <f t="shared" si="1"/>
        <v>0</v>
      </c>
      <c r="BC12" s="24">
        <f t="shared" si="1"/>
        <v>0</v>
      </c>
      <c r="BD12" s="24">
        <f t="shared" si="1"/>
        <v>0</v>
      </c>
      <c r="BE12" s="24">
        <f t="shared" si="1"/>
        <v>0</v>
      </c>
      <c r="BF12" s="24">
        <f t="shared" si="1"/>
        <v>0</v>
      </c>
      <c r="BG12" s="24">
        <f t="shared" si="1"/>
        <v>0</v>
      </c>
      <c r="BH12" s="24" t="e">
        <f t="shared" si="1"/>
        <v>#DIV/0!</v>
      </c>
      <c r="BI12" s="24" t="e">
        <f t="shared" si="1"/>
        <v>#DIV/0!</v>
      </c>
      <c r="BJ12" s="24" t="e">
        <f t="shared" si="1"/>
        <v>#DIV/0!</v>
      </c>
      <c r="BK12" s="24">
        <f t="shared" si="1"/>
        <v>0</v>
      </c>
      <c r="BL12" s="28"/>
      <c r="BM12" s="28"/>
      <c r="BN12" s="28"/>
      <c r="BO12" s="28"/>
      <c r="BP12" s="28"/>
      <c r="BQ12" s="28"/>
      <c r="BR12" s="28"/>
      <c r="BS12" s="28"/>
      <c r="BT12" s="28"/>
      <c r="BU12" s="28"/>
      <c r="BV12" s="10">
        <v>714</v>
      </c>
      <c r="BW12" s="10">
        <v>77</v>
      </c>
      <c r="BX12" s="10">
        <v>6</v>
      </c>
      <c r="BY12" s="10">
        <v>417</v>
      </c>
      <c r="BZ12" s="10">
        <v>368</v>
      </c>
      <c r="CA12" s="10">
        <v>791</v>
      </c>
      <c r="CB12" s="29"/>
      <c r="CC12" s="29"/>
      <c r="CD12" s="29"/>
      <c r="CE12" s="186">
        <v>791</v>
      </c>
      <c r="CF12" s="28">
        <f t="shared" si="2"/>
        <v>0</v>
      </c>
      <c r="CG12" s="28">
        <f t="shared" si="2"/>
        <v>0</v>
      </c>
      <c r="CH12" s="28">
        <f t="shared" si="2"/>
        <v>0</v>
      </c>
      <c r="CI12" s="28">
        <f t="shared" si="2"/>
        <v>0</v>
      </c>
      <c r="CJ12" s="28">
        <f t="shared" si="2"/>
        <v>0</v>
      </c>
      <c r="CK12" s="28">
        <f t="shared" si="2"/>
        <v>0</v>
      </c>
      <c r="CL12" s="28" t="e">
        <f t="shared" si="2"/>
        <v>#DIV/0!</v>
      </c>
      <c r="CM12" s="28" t="e">
        <f t="shared" si="2"/>
        <v>#DIV/0!</v>
      </c>
      <c r="CN12" s="28" t="e">
        <f t="shared" si="2"/>
        <v>#DIV/0!</v>
      </c>
      <c r="CO12" s="28">
        <f t="shared" si="2"/>
        <v>0</v>
      </c>
      <c r="CP12" s="31">
        <v>1</v>
      </c>
      <c r="CQ12" s="31"/>
      <c r="CR12" s="31"/>
      <c r="CS12" s="31">
        <v>1</v>
      </c>
      <c r="CT12" s="31"/>
      <c r="CU12" s="31"/>
      <c r="CV12" s="31"/>
      <c r="CW12" s="31"/>
      <c r="CX12" s="31">
        <v>1</v>
      </c>
      <c r="CY12" s="31">
        <v>1</v>
      </c>
      <c r="CZ12" s="32">
        <v>714</v>
      </c>
      <c r="DA12" s="32">
        <v>88</v>
      </c>
      <c r="DB12" s="32">
        <v>6</v>
      </c>
      <c r="DC12" s="32">
        <v>412</v>
      </c>
      <c r="DD12" s="32">
        <v>384</v>
      </c>
      <c r="DE12" s="32">
        <v>802</v>
      </c>
      <c r="DF12" s="32"/>
      <c r="DG12" s="32"/>
      <c r="DH12" s="32"/>
      <c r="DI12" s="190">
        <v>802</v>
      </c>
      <c r="DJ12" s="31">
        <f t="shared" si="3"/>
        <v>1.4005602240896359E-3</v>
      </c>
      <c r="DK12" s="31">
        <f t="shared" si="3"/>
        <v>0</v>
      </c>
      <c r="DL12" s="31">
        <f t="shared" si="3"/>
        <v>0</v>
      </c>
      <c r="DM12" s="31">
        <f t="shared" si="3"/>
        <v>2.4271844660194173E-3</v>
      </c>
      <c r="DN12" s="31">
        <f t="shared" si="3"/>
        <v>0</v>
      </c>
      <c r="DO12" s="31">
        <f t="shared" si="3"/>
        <v>0</v>
      </c>
      <c r="DP12" s="31" t="e">
        <f t="shared" si="3"/>
        <v>#DIV/0!</v>
      </c>
      <c r="DQ12" s="31" t="e">
        <f t="shared" si="3"/>
        <v>#DIV/0!</v>
      </c>
      <c r="DR12" s="31" t="e">
        <f t="shared" si="3"/>
        <v>#DIV/0!</v>
      </c>
      <c r="DS12" s="31">
        <f t="shared" si="3"/>
        <v>1.2468827930174563E-3</v>
      </c>
    </row>
    <row r="13" spans="2:123" ht="22.5">
      <c r="B13" s="72">
        <v>9</v>
      </c>
      <c r="C13" s="194" t="s">
        <v>281</v>
      </c>
      <c r="D13" s="20">
        <v>1</v>
      </c>
      <c r="E13" s="20"/>
      <c r="F13" s="20"/>
      <c r="G13" s="20">
        <v>1</v>
      </c>
      <c r="H13" s="20"/>
      <c r="I13" s="20"/>
      <c r="J13" s="20">
        <v>1</v>
      </c>
      <c r="K13" s="20"/>
      <c r="L13" s="20"/>
      <c r="M13" s="20">
        <v>1</v>
      </c>
      <c r="N13" s="5">
        <v>124</v>
      </c>
      <c r="O13" s="5">
        <v>32</v>
      </c>
      <c r="P13" s="5">
        <v>4</v>
      </c>
      <c r="Q13" s="5">
        <v>95</v>
      </c>
      <c r="R13" s="5">
        <v>57</v>
      </c>
      <c r="S13" s="22"/>
      <c r="T13" s="22">
        <v>156</v>
      </c>
      <c r="U13" s="22"/>
      <c r="V13" s="22"/>
      <c r="W13" s="238">
        <v>156</v>
      </c>
      <c r="X13" s="75">
        <f t="shared" si="0"/>
        <v>8.0645161290322578E-3</v>
      </c>
      <c r="Y13" s="75">
        <f t="shared" si="0"/>
        <v>0</v>
      </c>
      <c r="Z13" s="75">
        <f t="shared" si="0"/>
        <v>0</v>
      </c>
      <c r="AA13" s="75">
        <f t="shared" si="0"/>
        <v>1.0526315789473684E-2</v>
      </c>
      <c r="AB13" s="75">
        <f t="shared" si="0"/>
        <v>0</v>
      </c>
      <c r="AC13" s="75" t="e">
        <f t="shared" si="0"/>
        <v>#DIV/0!</v>
      </c>
      <c r="AD13" s="75">
        <f t="shared" si="0"/>
        <v>6.41025641025641E-3</v>
      </c>
      <c r="AE13" s="75" t="e">
        <f t="shared" si="0"/>
        <v>#DIV/0!</v>
      </c>
      <c r="AF13" s="75" t="e">
        <f t="shared" si="0"/>
        <v>#DIV/0!</v>
      </c>
      <c r="AG13" s="75">
        <f t="shared" si="0"/>
        <v>6.41025641025641E-3</v>
      </c>
      <c r="AH13" s="7"/>
      <c r="AI13" s="7"/>
      <c r="AJ13" s="7"/>
      <c r="AK13" s="7"/>
      <c r="AL13" s="7"/>
      <c r="AM13" s="24"/>
      <c r="AN13" s="24"/>
      <c r="AO13" s="24"/>
      <c r="AP13" s="24"/>
      <c r="AQ13" s="24"/>
      <c r="AR13" s="7">
        <v>109</v>
      </c>
      <c r="AS13" s="7">
        <v>35</v>
      </c>
      <c r="AT13" s="7">
        <v>1</v>
      </c>
      <c r="AU13" s="7">
        <v>94</v>
      </c>
      <c r="AV13" s="7">
        <v>49</v>
      </c>
      <c r="AW13" s="24"/>
      <c r="AX13" s="24">
        <v>144</v>
      </c>
      <c r="AY13" s="24"/>
      <c r="AZ13" s="24"/>
      <c r="BA13" s="239">
        <v>144</v>
      </c>
      <c r="BB13" s="24">
        <f t="shared" si="1"/>
        <v>0</v>
      </c>
      <c r="BC13" s="24">
        <f t="shared" si="1"/>
        <v>0</v>
      </c>
      <c r="BD13" s="24">
        <f t="shared" si="1"/>
        <v>0</v>
      </c>
      <c r="BE13" s="24">
        <f t="shared" si="1"/>
        <v>0</v>
      </c>
      <c r="BF13" s="24">
        <f t="shared" si="1"/>
        <v>0</v>
      </c>
      <c r="BG13" s="24" t="e">
        <f t="shared" si="1"/>
        <v>#DIV/0!</v>
      </c>
      <c r="BH13" s="24">
        <f t="shared" si="1"/>
        <v>0</v>
      </c>
      <c r="BI13" s="24" t="e">
        <f t="shared" si="1"/>
        <v>#DIV/0!</v>
      </c>
      <c r="BJ13" s="24" t="e">
        <f t="shared" si="1"/>
        <v>#DIV/0!</v>
      </c>
      <c r="BK13" s="24">
        <f t="shared" si="1"/>
        <v>0</v>
      </c>
      <c r="BL13" s="28">
        <v>2</v>
      </c>
      <c r="BM13" s="28"/>
      <c r="BN13" s="28"/>
      <c r="BO13" s="28"/>
      <c r="BP13" s="28">
        <v>2</v>
      </c>
      <c r="BQ13" s="28"/>
      <c r="BR13" s="28">
        <v>2</v>
      </c>
      <c r="BS13" s="28"/>
      <c r="BT13" s="28"/>
      <c r="BU13" s="28">
        <v>2</v>
      </c>
      <c r="BV13" s="10">
        <v>98</v>
      </c>
      <c r="BW13" s="10">
        <v>34</v>
      </c>
      <c r="BX13" s="10">
        <v>4</v>
      </c>
      <c r="BY13" s="10">
        <v>78</v>
      </c>
      <c r="BZ13" s="10">
        <v>50</v>
      </c>
      <c r="CA13" s="29"/>
      <c r="CB13" s="29">
        <v>132</v>
      </c>
      <c r="CC13" s="29"/>
      <c r="CD13" s="29"/>
      <c r="CE13" s="186">
        <v>132</v>
      </c>
      <c r="CF13" s="28">
        <f t="shared" si="2"/>
        <v>2.0408163265306121E-2</v>
      </c>
      <c r="CG13" s="28">
        <f t="shared" si="2"/>
        <v>0</v>
      </c>
      <c r="CH13" s="28">
        <f t="shared" si="2"/>
        <v>0</v>
      </c>
      <c r="CI13" s="28">
        <f t="shared" si="2"/>
        <v>0</v>
      </c>
      <c r="CJ13" s="28">
        <f t="shared" si="2"/>
        <v>0.04</v>
      </c>
      <c r="CK13" s="28" t="e">
        <f t="shared" si="2"/>
        <v>#DIV/0!</v>
      </c>
      <c r="CL13" s="28">
        <f t="shared" si="2"/>
        <v>1.5151515151515152E-2</v>
      </c>
      <c r="CM13" s="28" t="e">
        <f t="shared" si="2"/>
        <v>#DIV/0!</v>
      </c>
      <c r="CN13" s="28" t="e">
        <f t="shared" si="2"/>
        <v>#DIV/0!</v>
      </c>
      <c r="CO13" s="28">
        <f t="shared" si="2"/>
        <v>1.5151515151515152E-2</v>
      </c>
      <c r="CP13" s="31"/>
      <c r="CQ13" s="31"/>
      <c r="CR13" s="31"/>
      <c r="CS13" s="31"/>
      <c r="CT13" s="31"/>
      <c r="CU13" s="31"/>
      <c r="CV13" s="31"/>
      <c r="CW13" s="31"/>
      <c r="CX13" s="31"/>
      <c r="CY13" s="31"/>
      <c r="CZ13" s="32">
        <v>107</v>
      </c>
      <c r="DA13" s="32">
        <v>48</v>
      </c>
      <c r="DB13" s="32">
        <v>2</v>
      </c>
      <c r="DC13" s="32">
        <v>98</v>
      </c>
      <c r="DD13" s="32">
        <v>55</v>
      </c>
      <c r="DE13" s="32"/>
      <c r="DF13" s="32">
        <v>155</v>
      </c>
      <c r="DG13" s="32"/>
      <c r="DH13" s="32"/>
      <c r="DI13" s="190">
        <v>155</v>
      </c>
      <c r="DJ13" s="31">
        <f t="shared" si="3"/>
        <v>0</v>
      </c>
      <c r="DK13" s="31">
        <f t="shared" si="3"/>
        <v>0</v>
      </c>
      <c r="DL13" s="31">
        <f t="shared" si="3"/>
        <v>0</v>
      </c>
      <c r="DM13" s="31">
        <f t="shared" si="3"/>
        <v>0</v>
      </c>
      <c r="DN13" s="31">
        <f t="shared" si="3"/>
        <v>0</v>
      </c>
      <c r="DO13" s="31" t="e">
        <f t="shared" si="3"/>
        <v>#DIV/0!</v>
      </c>
      <c r="DP13" s="31">
        <f t="shared" si="3"/>
        <v>0</v>
      </c>
      <c r="DQ13" s="31" t="e">
        <f t="shared" si="3"/>
        <v>#DIV/0!</v>
      </c>
      <c r="DR13" s="31" t="e">
        <f t="shared" si="3"/>
        <v>#DIV/0!</v>
      </c>
      <c r="DS13" s="31">
        <f t="shared" si="3"/>
        <v>0</v>
      </c>
    </row>
    <row r="14" spans="2:123" ht="22.5">
      <c r="B14" s="72">
        <v>10</v>
      </c>
      <c r="C14" s="194" t="s">
        <v>282</v>
      </c>
      <c r="D14" s="20"/>
      <c r="E14" s="20"/>
      <c r="F14" s="20"/>
      <c r="G14" s="20"/>
      <c r="H14" s="20"/>
      <c r="I14" s="20"/>
      <c r="J14" s="20"/>
      <c r="K14" s="20"/>
      <c r="L14" s="20"/>
      <c r="M14" s="20"/>
      <c r="N14" s="5">
        <v>475</v>
      </c>
      <c r="O14" s="5">
        <v>48</v>
      </c>
      <c r="P14" s="5">
        <v>15</v>
      </c>
      <c r="Q14" s="5">
        <v>331</v>
      </c>
      <c r="R14" s="5">
        <v>177</v>
      </c>
      <c r="S14" s="22"/>
      <c r="T14" s="22"/>
      <c r="U14" s="22"/>
      <c r="V14" s="22">
        <v>523</v>
      </c>
      <c r="W14" s="238">
        <v>523</v>
      </c>
      <c r="X14" s="75">
        <f t="shared" si="0"/>
        <v>0</v>
      </c>
      <c r="Y14" s="75">
        <f t="shared" si="0"/>
        <v>0</v>
      </c>
      <c r="Z14" s="75">
        <f t="shared" si="0"/>
        <v>0</v>
      </c>
      <c r="AA14" s="75">
        <f t="shared" si="0"/>
        <v>0</v>
      </c>
      <c r="AB14" s="75">
        <f t="shared" si="0"/>
        <v>0</v>
      </c>
      <c r="AC14" s="75" t="e">
        <f t="shared" si="0"/>
        <v>#DIV/0!</v>
      </c>
      <c r="AD14" s="75" t="e">
        <f t="shared" si="0"/>
        <v>#DIV/0!</v>
      </c>
      <c r="AE14" s="75" t="e">
        <f t="shared" si="0"/>
        <v>#DIV/0!</v>
      </c>
      <c r="AF14" s="75">
        <f t="shared" si="0"/>
        <v>0</v>
      </c>
      <c r="AG14" s="75">
        <f t="shared" si="0"/>
        <v>0</v>
      </c>
      <c r="AH14" s="7"/>
      <c r="AI14" s="7"/>
      <c r="AJ14" s="7"/>
      <c r="AK14" s="7"/>
      <c r="AL14" s="7"/>
      <c r="AM14" s="24"/>
      <c r="AN14" s="24"/>
      <c r="AO14" s="24"/>
      <c r="AP14" s="24"/>
      <c r="AQ14" s="24"/>
      <c r="AR14" s="7">
        <v>392</v>
      </c>
      <c r="AS14" s="7">
        <v>61</v>
      </c>
      <c r="AT14" s="7">
        <v>8</v>
      </c>
      <c r="AU14" s="7">
        <v>301</v>
      </c>
      <c r="AV14" s="7">
        <v>144</v>
      </c>
      <c r="AW14" s="24"/>
      <c r="AX14" s="24"/>
      <c r="AY14" s="24"/>
      <c r="AZ14" s="24">
        <v>453</v>
      </c>
      <c r="BA14" s="239">
        <v>453</v>
      </c>
      <c r="BB14" s="24">
        <f t="shared" si="1"/>
        <v>0</v>
      </c>
      <c r="BC14" s="24">
        <f t="shared" si="1"/>
        <v>0</v>
      </c>
      <c r="BD14" s="24">
        <f t="shared" si="1"/>
        <v>0</v>
      </c>
      <c r="BE14" s="24">
        <f t="shared" si="1"/>
        <v>0</v>
      </c>
      <c r="BF14" s="24">
        <f t="shared" si="1"/>
        <v>0</v>
      </c>
      <c r="BG14" s="24" t="e">
        <f t="shared" si="1"/>
        <v>#DIV/0!</v>
      </c>
      <c r="BH14" s="24" t="e">
        <f t="shared" si="1"/>
        <v>#DIV/0!</v>
      </c>
      <c r="BI14" s="24" t="e">
        <f t="shared" si="1"/>
        <v>#DIV/0!</v>
      </c>
      <c r="BJ14" s="24">
        <f t="shared" si="1"/>
        <v>0</v>
      </c>
      <c r="BK14" s="24">
        <f t="shared" si="1"/>
        <v>0</v>
      </c>
      <c r="BL14" s="28"/>
      <c r="BM14" s="28"/>
      <c r="BN14" s="28"/>
      <c r="BO14" s="28"/>
      <c r="BP14" s="28"/>
      <c r="BQ14" s="28"/>
      <c r="BR14" s="28"/>
      <c r="BS14" s="28"/>
      <c r="BT14" s="28"/>
      <c r="BU14" s="28"/>
      <c r="BV14" s="10">
        <v>358</v>
      </c>
      <c r="BW14" s="10">
        <v>74</v>
      </c>
      <c r="BX14" s="10">
        <v>14</v>
      </c>
      <c r="BY14" s="10">
        <v>266</v>
      </c>
      <c r="BZ14" s="10">
        <v>152</v>
      </c>
      <c r="CA14" s="29"/>
      <c r="CB14" s="29"/>
      <c r="CC14" s="29"/>
      <c r="CD14" s="29">
        <v>432</v>
      </c>
      <c r="CE14" s="186">
        <v>432</v>
      </c>
      <c r="CF14" s="28">
        <f t="shared" si="2"/>
        <v>0</v>
      </c>
      <c r="CG14" s="28">
        <f t="shared" si="2"/>
        <v>0</v>
      </c>
      <c r="CH14" s="28">
        <f t="shared" si="2"/>
        <v>0</v>
      </c>
      <c r="CI14" s="28">
        <f t="shared" si="2"/>
        <v>0</v>
      </c>
      <c r="CJ14" s="28">
        <f t="shared" si="2"/>
        <v>0</v>
      </c>
      <c r="CK14" s="28" t="e">
        <f t="shared" si="2"/>
        <v>#DIV/0!</v>
      </c>
      <c r="CL14" s="28" t="e">
        <f t="shared" si="2"/>
        <v>#DIV/0!</v>
      </c>
      <c r="CM14" s="28" t="e">
        <f t="shared" si="2"/>
        <v>#DIV/0!</v>
      </c>
      <c r="CN14" s="28">
        <f t="shared" si="2"/>
        <v>0</v>
      </c>
      <c r="CO14" s="28">
        <f t="shared" si="2"/>
        <v>0</v>
      </c>
      <c r="CP14" s="31"/>
      <c r="CQ14" s="31"/>
      <c r="CR14" s="31"/>
      <c r="CS14" s="31"/>
      <c r="CT14" s="31"/>
      <c r="CU14" s="31"/>
      <c r="CV14" s="31"/>
      <c r="CW14" s="31"/>
      <c r="CX14" s="31"/>
      <c r="CY14" s="31"/>
      <c r="CZ14" s="32">
        <v>317</v>
      </c>
      <c r="DA14" s="32">
        <v>109</v>
      </c>
      <c r="DB14" s="32">
        <v>8</v>
      </c>
      <c r="DC14" s="32">
        <v>263</v>
      </c>
      <c r="DD14" s="32">
        <v>155</v>
      </c>
      <c r="DE14" s="32"/>
      <c r="DF14" s="32"/>
      <c r="DG14" s="32"/>
      <c r="DH14" s="32">
        <v>426</v>
      </c>
      <c r="DI14" s="190">
        <v>426</v>
      </c>
      <c r="DJ14" s="31">
        <f t="shared" si="3"/>
        <v>0</v>
      </c>
      <c r="DK14" s="31">
        <f t="shared" si="3"/>
        <v>0</v>
      </c>
      <c r="DL14" s="31">
        <f t="shared" si="3"/>
        <v>0</v>
      </c>
      <c r="DM14" s="31">
        <f t="shared" si="3"/>
        <v>0</v>
      </c>
      <c r="DN14" s="31">
        <f t="shared" si="3"/>
        <v>0</v>
      </c>
      <c r="DO14" s="31" t="e">
        <f t="shared" si="3"/>
        <v>#DIV/0!</v>
      </c>
      <c r="DP14" s="31" t="e">
        <f t="shared" si="3"/>
        <v>#DIV/0!</v>
      </c>
      <c r="DQ14" s="31" t="e">
        <f t="shared" si="3"/>
        <v>#DIV/0!</v>
      </c>
      <c r="DR14" s="31">
        <f t="shared" si="3"/>
        <v>0</v>
      </c>
      <c r="DS14" s="31">
        <f t="shared" si="3"/>
        <v>0</v>
      </c>
    </row>
    <row r="15" spans="2:123" ht="22.5">
      <c r="B15" s="72">
        <v>11</v>
      </c>
      <c r="C15" s="194" t="s">
        <v>283</v>
      </c>
      <c r="D15" s="20"/>
      <c r="E15" s="20"/>
      <c r="F15" s="20"/>
      <c r="G15" s="20"/>
      <c r="H15" s="20"/>
      <c r="I15" s="20"/>
      <c r="J15" s="20"/>
      <c r="K15" s="20"/>
      <c r="L15" s="20"/>
      <c r="M15" s="20"/>
      <c r="N15" s="5">
        <v>988</v>
      </c>
      <c r="O15" s="5">
        <v>31</v>
      </c>
      <c r="P15" s="5">
        <v>8</v>
      </c>
      <c r="Q15" s="5">
        <v>481</v>
      </c>
      <c r="R15" s="5">
        <v>530</v>
      </c>
      <c r="S15" s="5">
        <v>1019</v>
      </c>
      <c r="T15" s="22"/>
      <c r="U15" s="22"/>
      <c r="V15" s="22"/>
      <c r="W15" s="238">
        <v>1019</v>
      </c>
      <c r="X15" s="75">
        <f t="shared" si="0"/>
        <v>0</v>
      </c>
      <c r="Y15" s="75">
        <f t="shared" si="0"/>
        <v>0</v>
      </c>
      <c r="Z15" s="75">
        <f t="shared" si="0"/>
        <v>0</v>
      </c>
      <c r="AA15" s="75">
        <f t="shared" si="0"/>
        <v>0</v>
      </c>
      <c r="AB15" s="75">
        <f t="shared" si="0"/>
        <v>0</v>
      </c>
      <c r="AC15" s="75">
        <f t="shared" si="0"/>
        <v>0</v>
      </c>
      <c r="AD15" s="75" t="e">
        <f t="shared" si="0"/>
        <v>#DIV/0!</v>
      </c>
      <c r="AE15" s="75" t="e">
        <f t="shared" si="0"/>
        <v>#DIV/0!</v>
      </c>
      <c r="AF15" s="75" t="e">
        <f t="shared" si="0"/>
        <v>#DIV/0!</v>
      </c>
      <c r="AG15" s="75">
        <f t="shared" si="0"/>
        <v>0</v>
      </c>
      <c r="AH15" s="7"/>
      <c r="AI15" s="7"/>
      <c r="AJ15" s="7"/>
      <c r="AK15" s="7"/>
      <c r="AL15" s="7"/>
      <c r="AM15" s="24"/>
      <c r="AN15" s="24"/>
      <c r="AO15" s="24"/>
      <c r="AP15" s="24"/>
      <c r="AQ15" s="24"/>
      <c r="AR15" s="7">
        <v>823</v>
      </c>
      <c r="AS15" s="7">
        <v>34</v>
      </c>
      <c r="AT15" s="7">
        <v>7</v>
      </c>
      <c r="AU15" s="7">
        <v>401</v>
      </c>
      <c r="AV15" s="7">
        <v>449</v>
      </c>
      <c r="AW15" s="7">
        <v>857</v>
      </c>
      <c r="AX15" s="24"/>
      <c r="AY15" s="24"/>
      <c r="AZ15" s="24"/>
      <c r="BA15" s="239">
        <v>857</v>
      </c>
      <c r="BB15" s="24">
        <f t="shared" si="1"/>
        <v>0</v>
      </c>
      <c r="BC15" s="24">
        <f t="shared" si="1"/>
        <v>0</v>
      </c>
      <c r="BD15" s="24">
        <f t="shared" si="1"/>
        <v>0</v>
      </c>
      <c r="BE15" s="24">
        <f t="shared" si="1"/>
        <v>0</v>
      </c>
      <c r="BF15" s="24">
        <f t="shared" si="1"/>
        <v>0</v>
      </c>
      <c r="BG15" s="24">
        <f t="shared" si="1"/>
        <v>0</v>
      </c>
      <c r="BH15" s="24" t="e">
        <f t="shared" si="1"/>
        <v>#DIV/0!</v>
      </c>
      <c r="BI15" s="24" t="e">
        <f t="shared" si="1"/>
        <v>#DIV/0!</v>
      </c>
      <c r="BJ15" s="24" t="e">
        <f t="shared" si="1"/>
        <v>#DIV/0!</v>
      </c>
      <c r="BK15" s="24">
        <f t="shared" si="1"/>
        <v>0</v>
      </c>
      <c r="BL15" s="28">
        <v>1</v>
      </c>
      <c r="BM15" s="28"/>
      <c r="BN15" s="28"/>
      <c r="BO15" s="28">
        <v>1</v>
      </c>
      <c r="BP15" s="28"/>
      <c r="BQ15" s="28">
        <v>1</v>
      </c>
      <c r="BR15" s="28"/>
      <c r="BS15" s="28"/>
      <c r="BT15" s="28"/>
      <c r="BU15" s="28">
        <v>1</v>
      </c>
      <c r="BV15" s="10">
        <v>712</v>
      </c>
      <c r="BW15" s="10">
        <v>57</v>
      </c>
      <c r="BX15" s="10">
        <v>4</v>
      </c>
      <c r="BY15" s="10">
        <v>369</v>
      </c>
      <c r="BZ15" s="10">
        <v>396</v>
      </c>
      <c r="CA15" s="10">
        <v>769</v>
      </c>
      <c r="CB15" s="29"/>
      <c r="CC15" s="29"/>
      <c r="CD15" s="29"/>
      <c r="CE15" s="186">
        <v>769</v>
      </c>
      <c r="CF15" s="28">
        <f t="shared" si="2"/>
        <v>1.4044943820224719E-3</v>
      </c>
      <c r="CG15" s="28">
        <f t="shared" si="2"/>
        <v>0</v>
      </c>
      <c r="CH15" s="28">
        <f t="shared" si="2"/>
        <v>0</v>
      </c>
      <c r="CI15" s="28">
        <f t="shared" si="2"/>
        <v>2.7100271002710027E-3</v>
      </c>
      <c r="CJ15" s="28">
        <f t="shared" si="2"/>
        <v>0</v>
      </c>
      <c r="CK15" s="28">
        <f t="shared" si="2"/>
        <v>1.3003901170351106E-3</v>
      </c>
      <c r="CL15" s="28" t="e">
        <f t="shared" si="2"/>
        <v>#DIV/0!</v>
      </c>
      <c r="CM15" s="28" t="e">
        <f t="shared" si="2"/>
        <v>#DIV/0!</v>
      </c>
      <c r="CN15" s="28" t="e">
        <f t="shared" si="2"/>
        <v>#DIV/0!</v>
      </c>
      <c r="CO15" s="28">
        <f t="shared" si="2"/>
        <v>1.3003901170351106E-3</v>
      </c>
      <c r="CP15" s="31"/>
      <c r="CQ15" s="31"/>
      <c r="CR15" s="31"/>
      <c r="CS15" s="31"/>
      <c r="CT15" s="31"/>
      <c r="CU15" s="31"/>
      <c r="CV15" s="31"/>
      <c r="CW15" s="31"/>
      <c r="CX15" s="31"/>
      <c r="CY15" s="31"/>
      <c r="CZ15" s="32">
        <v>676</v>
      </c>
      <c r="DA15" s="32">
        <v>79</v>
      </c>
      <c r="DB15" s="32">
        <v>5</v>
      </c>
      <c r="DC15" s="32">
        <v>337</v>
      </c>
      <c r="DD15" s="32">
        <v>413</v>
      </c>
      <c r="DE15" s="32">
        <v>755</v>
      </c>
      <c r="DF15" s="32"/>
      <c r="DG15" s="32"/>
      <c r="DH15" s="32"/>
      <c r="DI15" s="190">
        <v>755</v>
      </c>
      <c r="DJ15" s="31">
        <f t="shared" si="3"/>
        <v>0</v>
      </c>
      <c r="DK15" s="31">
        <f t="shared" si="3"/>
        <v>0</v>
      </c>
      <c r="DL15" s="31">
        <f t="shared" si="3"/>
        <v>0</v>
      </c>
      <c r="DM15" s="31">
        <f t="shared" si="3"/>
        <v>0</v>
      </c>
      <c r="DN15" s="31">
        <f t="shared" si="3"/>
        <v>0</v>
      </c>
      <c r="DO15" s="31">
        <f t="shared" si="3"/>
        <v>0</v>
      </c>
      <c r="DP15" s="31" t="e">
        <f t="shared" si="3"/>
        <v>#DIV/0!</v>
      </c>
      <c r="DQ15" s="31" t="e">
        <f t="shared" si="3"/>
        <v>#DIV/0!</v>
      </c>
      <c r="DR15" s="31" t="e">
        <f t="shared" si="3"/>
        <v>#DIV/0!</v>
      </c>
      <c r="DS15" s="31">
        <f t="shared" si="3"/>
        <v>0</v>
      </c>
    </row>
    <row r="16" spans="2:123" ht="22.5">
      <c r="B16" s="72">
        <v>12</v>
      </c>
      <c r="C16" s="194" t="s">
        <v>284</v>
      </c>
      <c r="D16" s="20"/>
      <c r="E16" s="20"/>
      <c r="F16" s="20"/>
      <c r="G16" s="20"/>
      <c r="H16" s="20"/>
      <c r="I16" s="20"/>
      <c r="J16" s="20"/>
      <c r="K16" s="20"/>
      <c r="L16" s="20"/>
      <c r="M16" s="20"/>
      <c r="N16" s="5">
        <v>1399</v>
      </c>
      <c r="O16" s="5">
        <v>82</v>
      </c>
      <c r="P16" s="5">
        <v>8</v>
      </c>
      <c r="Q16" s="5">
        <v>781</v>
      </c>
      <c r="R16" s="5">
        <v>692</v>
      </c>
      <c r="S16" s="5">
        <v>1481</v>
      </c>
      <c r="T16" s="22"/>
      <c r="U16" s="22"/>
      <c r="V16" s="22"/>
      <c r="W16" s="238">
        <v>1481</v>
      </c>
      <c r="X16" s="75">
        <f t="shared" si="0"/>
        <v>0</v>
      </c>
      <c r="Y16" s="75">
        <f t="shared" si="0"/>
        <v>0</v>
      </c>
      <c r="Z16" s="75">
        <f t="shared" si="0"/>
        <v>0</v>
      </c>
      <c r="AA16" s="75">
        <f t="shared" si="0"/>
        <v>0</v>
      </c>
      <c r="AB16" s="75">
        <f t="shared" si="0"/>
        <v>0</v>
      </c>
      <c r="AC16" s="75">
        <f t="shared" si="0"/>
        <v>0</v>
      </c>
      <c r="AD16" s="75" t="e">
        <f t="shared" si="0"/>
        <v>#DIV/0!</v>
      </c>
      <c r="AE16" s="75" t="e">
        <f t="shared" si="0"/>
        <v>#DIV/0!</v>
      </c>
      <c r="AF16" s="75" t="e">
        <f t="shared" si="0"/>
        <v>#DIV/0!</v>
      </c>
      <c r="AG16" s="75">
        <f t="shared" si="0"/>
        <v>0</v>
      </c>
      <c r="AH16" s="7"/>
      <c r="AI16" s="7"/>
      <c r="AJ16" s="7"/>
      <c r="AK16" s="7"/>
      <c r="AL16" s="7"/>
      <c r="AM16" s="24"/>
      <c r="AN16" s="24"/>
      <c r="AO16" s="24"/>
      <c r="AP16" s="24"/>
      <c r="AQ16" s="24"/>
      <c r="AR16" s="7">
        <v>1077</v>
      </c>
      <c r="AS16" s="7">
        <v>46</v>
      </c>
      <c r="AT16" s="7">
        <v>7</v>
      </c>
      <c r="AU16" s="7">
        <v>570</v>
      </c>
      <c r="AV16" s="7">
        <v>546</v>
      </c>
      <c r="AW16" s="7">
        <v>1123</v>
      </c>
      <c r="AX16" s="24"/>
      <c r="AY16" s="24"/>
      <c r="AZ16" s="24"/>
      <c r="BA16" s="239">
        <v>1123</v>
      </c>
      <c r="BB16" s="24">
        <f t="shared" si="1"/>
        <v>0</v>
      </c>
      <c r="BC16" s="24">
        <f t="shared" si="1"/>
        <v>0</v>
      </c>
      <c r="BD16" s="24">
        <f t="shared" si="1"/>
        <v>0</v>
      </c>
      <c r="BE16" s="24">
        <f t="shared" si="1"/>
        <v>0</v>
      </c>
      <c r="BF16" s="24">
        <f t="shared" si="1"/>
        <v>0</v>
      </c>
      <c r="BG16" s="24">
        <f t="shared" si="1"/>
        <v>0</v>
      </c>
      <c r="BH16" s="24" t="e">
        <f t="shared" si="1"/>
        <v>#DIV/0!</v>
      </c>
      <c r="BI16" s="24" t="e">
        <f t="shared" si="1"/>
        <v>#DIV/0!</v>
      </c>
      <c r="BJ16" s="24" t="e">
        <f t="shared" si="1"/>
        <v>#DIV/0!</v>
      </c>
      <c r="BK16" s="24">
        <f t="shared" si="1"/>
        <v>0</v>
      </c>
      <c r="BL16" s="28">
        <v>2</v>
      </c>
      <c r="BM16" s="28"/>
      <c r="BN16" s="28"/>
      <c r="BO16" s="28">
        <v>1</v>
      </c>
      <c r="BP16" s="28">
        <v>1</v>
      </c>
      <c r="BQ16" s="28"/>
      <c r="BR16" s="28">
        <v>2</v>
      </c>
      <c r="BS16" s="28"/>
      <c r="BT16" s="28"/>
      <c r="BU16" s="28">
        <v>2</v>
      </c>
      <c r="BV16" s="10">
        <v>903</v>
      </c>
      <c r="BW16" s="10">
        <v>58</v>
      </c>
      <c r="BX16" s="10">
        <v>5</v>
      </c>
      <c r="BY16" s="10">
        <v>468</v>
      </c>
      <c r="BZ16" s="10">
        <v>488</v>
      </c>
      <c r="CA16" s="10">
        <v>961</v>
      </c>
      <c r="CB16" s="29"/>
      <c r="CC16" s="29"/>
      <c r="CD16" s="29"/>
      <c r="CE16" s="186">
        <v>961</v>
      </c>
      <c r="CF16" s="28">
        <f t="shared" si="2"/>
        <v>2.2148394241417496E-3</v>
      </c>
      <c r="CG16" s="28">
        <f t="shared" si="2"/>
        <v>0</v>
      </c>
      <c r="CH16" s="28">
        <f t="shared" si="2"/>
        <v>0</v>
      </c>
      <c r="CI16" s="28">
        <f t="shared" si="2"/>
        <v>2.136752136752137E-3</v>
      </c>
      <c r="CJ16" s="28">
        <f t="shared" si="2"/>
        <v>2.0491803278688526E-3</v>
      </c>
      <c r="CK16" s="28">
        <f t="shared" si="2"/>
        <v>0</v>
      </c>
      <c r="CL16" s="28" t="e">
        <f t="shared" si="2"/>
        <v>#DIV/0!</v>
      </c>
      <c r="CM16" s="28" t="e">
        <f t="shared" si="2"/>
        <v>#DIV/0!</v>
      </c>
      <c r="CN16" s="28" t="e">
        <f t="shared" si="2"/>
        <v>#DIV/0!</v>
      </c>
      <c r="CO16" s="28">
        <f t="shared" si="2"/>
        <v>2.0811654526534861E-3</v>
      </c>
      <c r="CP16" s="31"/>
      <c r="CQ16" s="31"/>
      <c r="CR16" s="31"/>
      <c r="CS16" s="31"/>
      <c r="CT16" s="31"/>
      <c r="CU16" s="31"/>
      <c r="CV16" s="31"/>
      <c r="CW16" s="31"/>
      <c r="CX16" s="31"/>
      <c r="CY16" s="31"/>
      <c r="CZ16" s="32">
        <v>928</v>
      </c>
      <c r="DA16" s="32">
        <v>65</v>
      </c>
      <c r="DB16" s="32">
        <v>7</v>
      </c>
      <c r="DC16" s="32">
        <v>479</v>
      </c>
      <c r="DD16" s="32">
        <v>507</v>
      </c>
      <c r="DE16" s="32">
        <v>993</v>
      </c>
      <c r="DF16" s="32"/>
      <c r="DG16" s="32"/>
      <c r="DH16" s="32"/>
      <c r="DI16" s="190">
        <v>993</v>
      </c>
      <c r="DJ16" s="31">
        <f t="shared" si="3"/>
        <v>0</v>
      </c>
      <c r="DK16" s="31">
        <f t="shared" si="3"/>
        <v>0</v>
      </c>
      <c r="DL16" s="31">
        <f t="shared" si="3"/>
        <v>0</v>
      </c>
      <c r="DM16" s="31">
        <f t="shared" si="3"/>
        <v>0</v>
      </c>
      <c r="DN16" s="31">
        <f t="shared" si="3"/>
        <v>0</v>
      </c>
      <c r="DO16" s="31">
        <f t="shared" si="3"/>
        <v>0</v>
      </c>
      <c r="DP16" s="31" t="e">
        <f t="shared" si="3"/>
        <v>#DIV/0!</v>
      </c>
      <c r="DQ16" s="31" t="e">
        <f t="shared" si="3"/>
        <v>#DIV/0!</v>
      </c>
      <c r="DR16" s="31" t="e">
        <f t="shared" si="3"/>
        <v>#DIV/0!</v>
      </c>
      <c r="DS16" s="31">
        <f t="shared" si="3"/>
        <v>0</v>
      </c>
    </row>
    <row r="17" spans="2:123" ht="22.5">
      <c r="B17" s="72">
        <v>13</v>
      </c>
      <c r="C17" s="194" t="s">
        <v>285</v>
      </c>
      <c r="D17" s="20"/>
      <c r="E17" s="20"/>
      <c r="F17" s="20"/>
      <c r="G17" s="20"/>
      <c r="H17" s="20"/>
      <c r="I17" s="20"/>
      <c r="J17" s="20"/>
      <c r="K17" s="20"/>
      <c r="L17" s="20"/>
      <c r="M17" s="20"/>
      <c r="N17" s="5">
        <v>133</v>
      </c>
      <c r="O17" s="5">
        <v>127</v>
      </c>
      <c r="P17" s="5">
        <v>4</v>
      </c>
      <c r="Q17" s="5">
        <v>169</v>
      </c>
      <c r="R17" s="5">
        <v>87</v>
      </c>
      <c r="S17" s="22"/>
      <c r="T17" s="22">
        <v>260</v>
      </c>
      <c r="U17" s="22"/>
      <c r="V17" s="22"/>
      <c r="W17" s="238">
        <v>260</v>
      </c>
      <c r="X17" s="75">
        <f t="shared" si="0"/>
        <v>0</v>
      </c>
      <c r="Y17" s="75">
        <f t="shared" si="0"/>
        <v>0</v>
      </c>
      <c r="Z17" s="75">
        <f t="shared" si="0"/>
        <v>0</v>
      </c>
      <c r="AA17" s="75">
        <f t="shared" si="0"/>
        <v>0</v>
      </c>
      <c r="AB17" s="75">
        <f t="shared" si="0"/>
        <v>0</v>
      </c>
      <c r="AC17" s="75" t="e">
        <f t="shared" si="0"/>
        <v>#DIV/0!</v>
      </c>
      <c r="AD17" s="75">
        <f t="shared" si="0"/>
        <v>0</v>
      </c>
      <c r="AE17" s="75" t="e">
        <f t="shared" si="0"/>
        <v>#DIV/0!</v>
      </c>
      <c r="AF17" s="75" t="e">
        <f t="shared" si="0"/>
        <v>#DIV/0!</v>
      </c>
      <c r="AG17" s="75">
        <f t="shared" si="0"/>
        <v>0</v>
      </c>
      <c r="AH17" s="7"/>
      <c r="AI17" s="7"/>
      <c r="AJ17" s="7"/>
      <c r="AK17" s="7"/>
      <c r="AL17" s="7"/>
      <c r="AM17" s="24"/>
      <c r="AN17" s="24"/>
      <c r="AO17" s="24"/>
      <c r="AP17" s="24"/>
      <c r="AQ17" s="24"/>
      <c r="AR17" s="7">
        <v>113</v>
      </c>
      <c r="AS17" s="7">
        <v>123</v>
      </c>
      <c r="AT17" s="7">
        <v>6</v>
      </c>
      <c r="AU17" s="7">
        <v>144</v>
      </c>
      <c r="AV17" s="7">
        <v>86</v>
      </c>
      <c r="AW17" s="24"/>
      <c r="AX17" s="24">
        <v>236</v>
      </c>
      <c r="AY17" s="24"/>
      <c r="AZ17" s="24"/>
      <c r="BA17" s="239">
        <v>236</v>
      </c>
      <c r="BB17" s="24">
        <f t="shared" si="1"/>
        <v>0</v>
      </c>
      <c r="BC17" s="24">
        <f t="shared" si="1"/>
        <v>0</v>
      </c>
      <c r="BD17" s="24">
        <f t="shared" si="1"/>
        <v>0</v>
      </c>
      <c r="BE17" s="24">
        <f t="shared" si="1"/>
        <v>0</v>
      </c>
      <c r="BF17" s="24">
        <f t="shared" si="1"/>
        <v>0</v>
      </c>
      <c r="BG17" s="24" t="e">
        <f t="shared" si="1"/>
        <v>#DIV/0!</v>
      </c>
      <c r="BH17" s="24">
        <f t="shared" si="1"/>
        <v>0</v>
      </c>
      <c r="BI17" s="24" t="e">
        <f t="shared" si="1"/>
        <v>#DIV/0!</v>
      </c>
      <c r="BJ17" s="24" t="e">
        <f t="shared" si="1"/>
        <v>#DIV/0!</v>
      </c>
      <c r="BK17" s="24">
        <f t="shared" si="1"/>
        <v>0</v>
      </c>
      <c r="BL17" s="28"/>
      <c r="BM17" s="28"/>
      <c r="BN17" s="28"/>
      <c r="BO17" s="28"/>
      <c r="BP17" s="28"/>
      <c r="BQ17" s="28"/>
      <c r="BR17" s="28"/>
      <c r="BS17" s="28"/>
      <c r="BT17" s="28"/>
      <c r="BU17" s="28"/>
      <c r="BV17" s="10">
        <v>107</v>
      </c>
      <c r="BW17" s="10">
        <v>129</v>
      </c>
      <c r="BX17" s="10">
        <v>4</v>
      </c>
      <c r="BY17" s="10">
        <v>141</v>
      </c>
      <c r="BZ17" s="10">
        <v>91</v>
      </c>
      <c r="CA17" s="29"/>
      <c r="CB17" s="29">
        <v>236</v>
      </c>
      <c r="CC17" s="29"/>
      <c r="CD17" s="29"/>
      <c r="CE17" s="186">
        <v>236</v>
      </c>
      <c r="CF17" s="28">
        <f t="shared" si="2"/>
        <v>0</v>
      </c>
      <c r="CG17" s="28">
        <f t="shared" si="2"/>
        <v>0</v>
      </c>
      <c r="CH17" s="28">
        <f t="shared" si="2"/>
        <v>0</v>
      </c>
      <c r="CI17" s="28">
        <f t="shared" si="2"/>
        <v>0</v>
      </c>
      <c r="CJ17" s="28">
        <f t="shared" si="2"/>
        <v>0</v>
      </c>
      <c r="CK17" s="28" t="e">
        <f t="shared" si="2"/>
        <v>#DIV/0!</v>
      </c>
      <c r="CL17" s="28">
        <f t="shared" si="2"/>
        <v>0</v>
      </c>
      <c r="CM17" s="28" t="e">
        <f t="shared" si="2"/>
        <v>#DIV/0!</v>
      </c>
      <c r="CN17" s="28" t="e">
        <f t="shared" si="2"/>
        <v>#DIV/0!</v>
      </c>
      <c r="CO17" s="28">
        <f t="shared" si="2"/>
        <v>0</v>
      </c>
      <c r="CP17" s="31"/>
      <c r="CQ17" s="31"/>
      <c r="CR17" s="31"/>
      <c r="CS17" s="31"/>
      <c r="CT17" s="31"/>
      <c r="CU17" s="31"/>
      <c r="CV17" s="31"/>
      <c r="CW17" s="31"/>
      <c r="CX17" s="31"/>
      <c r="CY17" s="31"/>
      <c r="CZ17" s="32">
        <v>86</v>
      </c>
      <c r="DA17" s="32">
        <v>150</v>
      </c>
      <c r="DB17" s="32">
        <v>5</v>
      </c>
      <c r="DC17" s="32">
        <v>130</v>
      </c>
      <c r="DD17" s="32">
        <v>101</v>
      </c>
      <c r="DE17" s="32"/>
      <c r="DF17" s="32">
        <v>236</v>
      </c>
      <c r="DG17" s="32"/>
      <c r="DH17" s="32"/>
      <c r="DI17" s="190">
        <v>236</v>
      </c>
      <c r="DJ17" s="31">
        <f t="shared" si="3"/>
        <v>0</v>
      </c>
      <c r="DK17" s="31">
        <f t="shared" si="3"/>
        <v>0</v>
      </c>
      <c r="DL17" s="31">
        <f t="shared" si="3"/>
        <v>0</v>
      </c>
      <c r="DM17" s="31">
        <f t="shared" si="3"/>
        <v>0</v>
      </c>
      <c r="DN17" s="31">
        <f t="shared" si="3"/>
        <v>0</v>
      </c>
      <c r="DO17" s="31" t="e">
        <f t="shared" si="3"/>
        <v>#DIV/0!</v>
      </c>
      <c r="DP17" s="31">
        <f t="shared" si="3"/>
        <v>0</v>
      </c>
      <c r="DQ17" s="31" t="e">
        <f t="shared" si="3"/>
        <v>#DIV/0!</v>
      </c>
      <c r="DR17" s="31" t="e">
        <f t="shared" si="3"/>
        <v>#DIV/0!</v>
      </c>
      <c r="DS17" s="31">
        <f t="shared" si="3"/>
        <v>0</v>
      </c>
    </row>
    <row r="18" spans="2:123" ht="22.5">
      <c r="B18" s="72">
        <v>14</v>
      </c>
      <c r="C18" s="194" t="s">
        <v>286</v>
      </c>
      <c r="D18" s="20"/>
      <c r="E18" s="20"/>
      <c r="F18" s="20"/>
      <c r="G18" s="20"/>
      <c r="H18" s="20"/>
      <c r="I18" s="20"/>
      <c r="J18" s="20"/>
      <c r="K18" s="20"/>
      <c r="L18" s="20"/>
      <c r="M18" s="20"/>
      <c r="N18" s="5">
        <v>193</v>
      </c>
      <c r="O18" s="5">
        <v>31</v>
      </c>
      <c r="P18" s="5">
        <v>2</v>
      </c>
      <c r="Q18" s="5">
        <v>112</v>
      </c>
      <c r="R18" s="5">
        <v>110</v>
      </c>
      <c r="S18" s="5">
        <v>224</v>
      </c>
      <c r="T18" s="22"/>
      <c r="U18" s="22"/>
      <c r="V18" s="22"/>
      <c r="W18" s="238">
        <v>224</v>
      </c>
      <c r="X18" s="75">
        <f t="shared" si="0"/>
        <v>0</v>
      </c>
      <c r="Y18" s="75">
        <f t="shared" si="0"/>
        <v>0</v>
      </c>
      <c r="Z18" s="75">
        <f t="shared" si="0"/>
        <v>0</v>
      </c>
      <c r="AA18" s="75">
        <f t="shared" si="0"/>
        <v>0</v>
      </c>
      <c r="AB18" s="75">
        <f t="shared" si="0"/>
        <v>0</v>
      </c>
      <c r="AC18" s="75">
        <f t="shared" si="0"/>
        <v>0</v>
      </c>
      <c r="AD18" s="75" t="e">
        <f t="shared" si="0"/>
        <v>#DIV/0!</v>
      </c>
      <c r="AE18" s="75" t="e">
        <f t="shared" si="0"/>
        <v>#DIV/0!</v>
      </c>
      <c r="AF18" s="75" t="e">
        <f t="shared" si="0"/>
        <v>#DIV/0!</v>
      </c>
      <c r="AG18" s="75">
        <f t="shared" si="0"/>
        <v>0</v>
      </c>
      <c r="AH18" s="7"/>
      <c r="AI18" s="7"/>
      <c r="AJ18" s="7"/>
      <c r="AK18" s="7"/>
      <c r="AL18" s="7"/>
      <c r="AM18" s="24"/>
      <c r="AN18" s="24"/>
      <c r="AO18" s="24"/>
      <c r="AP18" s="24"/>
      <c r="AQ18" s="24"/>
      <c r="AR18" s="7">
        <v>169</v>
      </c>
      <c r="AS18" s="7">
        <v>48</v>
      </c>
      <c r="AT18" s="7">
        <v>5</v>
      </c>
      <c r="AU18" s="7">
        <v>121</v>
      </c>
      <c r="AV18" s="7">
        <v>92</v>
      </c>
      <c r="AW18" s="7">
        <v>217</v>
      </c>
      <c r="AX18" s="24"/>
      <c r="AY18" s="24"/>
      <c r="AZ18" s="24"/>
      <c r="BA18" s="239">
        <v>217</v>
      </c>
      <c r="BB18" s="24">
        <f t="shared" si="1"/>
        <v>0</v>
      </c>
      <c r="BC18" s="24">
        <f t="shared" si="1"/>
        <v>0</v>
      </c>
      <c r="BD18" s="24">
        <f t="shared" si="1"/>
        <v>0</v>
      </c>
      <c r="BE18" s="24">
        <f t="shared" si="1"/>
        <v>0</v>
      </c>
      <c r="BF18" s="24">
        <f t="shared" si="1"/>
        <v>0</v>
      </c>
      <c r="BG18" s="24">
        <f t="shared" si="1"/>
        <v>0</v>
      </c>
      <c r="BH18" s="24" t="e">
        <f t="shared" si="1"/>
        <v>#DIV/0!</v>
      </c>
      <c r="BI18" s="24" t="e">
        <f t="shared" si="1"/>
        <v>#DIV/0!</v>
      </c>
      <c r="BJ18" s="24" t="e">
        <f t="shared" si="1"/>
        <v>#DIV/0!</v>
      </c>
      <c r="BK18" s="24">
        <f t="shared" si="1"/>
        <v>0</v>
      </c>
      <c r="BL18" s="28"/>
      <c r="BM18" s="28"/>
      <c r="BN18" s="28"/>
      <c r="BO18" s="28"/>
      <c r="BP18" s="28"/>
      <c r="BQ18" s="28"/>
      <c r="BR18" s="28"/>
      <c r="BS18" s="28"/>
      <c r="BT18" s="28"/>
      <c r="BU18" s="28"/>
      <c r="BV18" s="10">
        <v>166</v>
      </c>
      <c r="BW18" s="10">
        <v>50</v>
      </c>
      <c r="BX18" s="10">
        <v>5</v>
      </c>
      <c r="BY18" s="10">
        <v>109</v>
      </c>
      <c r="BZ18" s="10">
        <v>102</v>
      </c>
      <c r="CA18" s="10">
        <v>216</v>
      </c>
      <c r="CB18" s="29"/>
      <c r="CC18" s="29"/>
      <c r="CD18" s="29"/>
      <c r="CE18" s="186">
        <v>216</v>
      </c>
      <c r="CF18" s="28">
        <f t="shared" si="2"/>
        <v>0</v>
      </c>
      <c r="CG18" s="28">
        <f t="shared" si="2"/>
        <v>0</v>
      </c>
      <c r="CH18" s="28">
        <f t="shared" si="2"/>
        <v>0</v>
      </c>
      <c r="CI18" s="28">
        <f t="shared" si="2"/>
        <v>0</v>
      </c>
      <c r="CJ18" s="28">
        <f t="shared" si="2"/>
        <v>0</v>
      </c>
      <c r="CK18" s="28">
        <f t="shared" si="2"/>
        <v>0</v>
      </c>
      <c r="CL18" s="28" t="e">
        <f t="shared" si="2"/>
        <v>#DIV/0!</v>
      </c>
      <c r="CM18" s="28" t="e">
        <f t="shared" si="2"/>
        <v>#DIV/0!</v>
      </c>
      <c r="CN18" s="28" t="e">
        <f t="shared" si="2"/>
        <v>#DIV/0!</v>
      </c>
      <c r="CO18" s="28">
        <f t="shared" si="2"/>
        <v>0</v>
      </c>
      <c r="CP18" s="31"/>
      <c r="CQ18" s="31"/>
      <c r="CR18" s="31"/>
      <c r="CS18" s="31"/>
      <c r="CT18" s="31"/>
      <c r="CU18" s="31"/>
      <c r="CV18" s="31"/>
      <c r="CW18" s="31"/>
      <c r="CX18" s="31"/>
      <c r="CY18" s="31"/>
      <c r="CZ18" s="32">
        <v>157</v>
      </c>
      <c r="DA18" s="32">
        <v>55</v>
      </c>
      <c r="DB18" s="32">
        <v>3</v>
      </c>
      <c r="DC18" s="32">
        <v>107</v>
      </c>
      <c r="DD18" s="32">
        <v>102</v>
      </c>
      <c r="DE18" s="32">
        <v>212</v>
      </c>
      <c r="DF18" s="32"/>
      <c r="DG18" s="32"/>
      <c r="DH18" s="32"/>
      <c r="DI18" s="190">
        <v>212</v>
      </c>
      <c r="DJ18" s="31">
        <f t="shared" si="3"/>
        <v>0</v>
      </c>
      <c r="DK18" s="31">
        <f t="shared" si="3"/>
        <v>0</v>
      </c>
      <c r="DL18" s="31">
        <f t="shared" si="3"/>
        <v>0</v>
      </c>
      <c r="DM18" s="31">
        <f t="shared" si="3"/>
        <v>0</v>
      </c>
      <c r="DN18" s="31">
        <f t="shared" si="3"/>
        <v>0</v>
      </c>
      <c r="DO18" s="31">
        <f t="shared" si="3"/>
        <v>0</v>
      </c>
      <c r="DP18" s="31" t="e">
        <f t="shared" si="3"/>
        <v>#DIV/0!</v>
      </c>
      <c r="DQ18" s="31" t="e">
        <f t="shared" si="3"/>
        <v>#DIV/0!</v>
      </c>
      <c r="DR18" s="31" t="e">
        <f t="shared" si="3"/>
        <v>#DIV/0!</v>
      </c>
      <c r="DS18" s="31">
        <f t="shared" si="3"/>
        <v>0</v>
      </c>
    </row>
    <row r="19" spans="2:123" ht="22.5">
      <c r="B19" s="72">
        <v>15</v>
      </c>
      <c r="C19" s="194" t="s">
        <v>287</v>
      </c>
      <c r="D19" s="20"/>
      <c r="E19" s="20"/>
      <c r="F19" s="20"/>
      <c r="G19" s="20"/>
      <c r="H19" s="20"/>
      <c r="I19" s="20"/>
      <c r="J19" s="20"/>
      <c r="K19" s="20"/>
      <c r="L19" s="20"/>
      <c r="M19" s="20"/>
      <c r="N19" s="5">
        <v>607</v>
      </c>
      <c r="O19" s="5">
        <v>58</v>
      </c>
      <c r="P19" s="5">
        <v>6</v>
      </c>
      <c r="Q19" s="5">
        <v>391</v>
      </c>
      <c r="R19" s="5">
        <v>268</v>
      </c>
      <c r="S19" s="5">
        <v>665</v>
      </c>
      <c r="T19" s="22"/>
      <c r="U19" s="22"/>
      <c r="V19" s="22"/>
      <c r="W19" s="238">
        <v>665</v>
      </c>
      <c r="X19" s="75">
        <f t="shared" si="0"/>
        <v>0</v>
      </c>
      <c r="Y19" s="75">
        <f t="shared" si="0"/>
        <v>0</v>
      </c>
      <c r="Z19" s="75">
        <f t="shared" si="0"/>
        <v>0</v>
      </c>
      <c r="AA19" s="75">
        <f t="shared" si="0"/>
        <v>0</v>
      </c>
      <c r="AB19" s="75">
        <f t="shared" si="0"/>
        <v>0</v>
      </c>
      <c r="AC19" s="75">
        <f t="shared" si="0"/>
        <v>0</v>
      </c>
      <c r="AD19" s="75" t="e">
        <f t="shared" si="0"/>
        <v>#DIV/0!</v>
      </c>
      <c r="AE19" s="75" t="e">
        <f t="shared" si="0"/>
        <v>#DIV/0!</v>
      </c>
      <c r="AF19" s="75" t="e">
        <f t="shared" si="0"/>
        <v>#DIV/0!</v>
      </c>
      <c r="AG19" s="75">
        <f t="shared" si="0"/>
        <v>0</v>
      </c>
      <c r="AH19" s="7"/>
      <c r="AI19" s="7"/>
      <c r="AJ19" s="7"/>
      <c r="AK19" s="7"/>
      <c r="AL19" s="7"/>
      <c r="AM19" s="24"/>
      <c r="AN19" s="24"/>
      <c r="AO19" s="24"/>
      <c r="AP19" s="24"/>
      <c r="AQ19" s="24"/>
      <c r="AR19" s="7">
        <v>486</v>
      </c>
      <c r="AS19" s="7">
        <v>71</v>
      </c>
      <c r="AT19" s="7">
        <v>7</v>
      </c>
      <c r="AU19" s="7">
        <v>339</v>
      </c>
      <c r="AV19" s="7">
        <v>211</v>
      </c>
      <c r="AW19" s="7">
        <v>557</v>
      </c>
      <c r="AX19" s="24"/>
      <c r="AY19" s="24"/>
      <c r="AZ19" s="24"/>
      <c r="BA19" s="239">
        <v>557</v>
      </c>
      <c r="BB19" s="24">
        <f t="shared" si="1"/>
        <v>0</v>
      </c>
      <c r="BC19" s="24">
        <f t="shared" si="1"/>
        <v>0</v>
      </c>
      <c r="BD19" s="24">
        <f t="shared" si="1"/>
        <v>0</v>
      </c>
      <c r="BE19" s="24">
        <f t="shared" si="1"/>
        <v>0</v>
      </c>
      <c r="BF19" s="24">
        <f t="shared" si="1"/>
        <v>0</v>
      </c>
      <c r="BG19" s="24">
        <f t="shared" si="1"/>
        <v>0</v>
      </c>
      <c r="BH19" s="24" t="e">
        <f t="shared" si="1"/>
        <v>#DIV/0!</v>
      </c>
      <c r="BI19" s="24" t="e">
        <f t="shared" si="1"/>
        <v>#DIV/0!</v>
      </c>
      <c r="BJ19" s="24" t="e">
        <f t="shared" si="1"/>
        <v>#DIV/0!</v>
      </c>
      <c r="BK19" s="24">
        <f t="shared" si="1"/>
        <v>0</v>
      </c>
      <c r="BL19" s="28"/>
      <c r="BM19" s="28"/>
      <c r="BN19" s="28"/>
      <c r="BO19" s="28"/>
      <c r="BP19" s="28"/>
      <c r="BQ19" s="28"/>
      <c r="BR19" s="28"/>
      <c r="BS19" s="28"/>
      <c r="BT19" s="28"/>
      <c r="BU19" s="28"/>
      <c r="BV19" s="10">
        <v>498</v>
      </c>
      <c r="BW19" s="10">
        <v>80</v>
      </c>
      <c r="BX19" s="10">
        <v>12</v>
      </c>
      <c r="BY19" s="10">
        <v>320</v>
      </c>
      <c r="BZ19" s="10">
        <v>246</v>
      </c>
      <c r="CA19" s="10">
        <v>578</v>
      </c>
      <c r="CB19" s="29"/>
      <c r="CC19" s="29"/>
      <c r="CD19" s="29"/>
      <c r="CE19" s="186">
        <v>578</v>
      </c>
      <c r="CF19" s="28">
        <f t="shared" si="2"/>
        <v>0</v>
      </c>
      <c r="CG19" s="28">
        <f t="shared" si="2"/>
        <v>0</v>
      </c>
      <c r="CH19" s="28">
        <f t="shared" si="2"/>
        <v>0</v>
      </c>
      <c r="CI19" s="28">
        <f t="shared" si="2"/>
        <v>0</v>
      </c>
      <c r="CJ19" s="28">
        <f t="shared" si="2"/>
        <v>0</v>
      </c>
      <c r="CK19" s="28">
        <f t="shared" si="2"/>
        <v>0</v>
      </c>
      <c r="CL19" s="28" t="e">
        <f t="shared" si="2"/>
        <v>#DIV/0!</v>
      </c>
      <c r="CM19" s="28" t="e">
        <f t="shared" si="2"/>
        <v>#DIV/0!</v>
      </c>
      <c r="CN19" s="28" t="e">
        <f t="shared" si="2"/>
        <v>#DIV/0!</v>
      </c>
      <c r="CO19" s="28">
        <f t="shared" si="2"/>
        <v>0</v>
      </c>
      <c r="CP19" s="31"/>
      <c r="CQ19" s="31">
        <v>1</v>
      </c>
      <c r="CR19" s="31"/>
      <c r="CS19" s="31"/>
      <c r="CT19" s="31">
        <v>1</v>
      </c>
      <c r="CU19" s="31">
        <v>1</v>
      </c>
      <c r="CV19" s="31"/>
      <c r="CW19" s="31"/>
      <c r="CX19" s="31"/>
      <c r="CY19" s="31">
        <v>1</v>
      </c>
      <c r="CZ19" s="32">
        <v>465</v>
      </c>
      <c r="DA19" s="32">
        <v>99</v>
      </c>
      <c r="DB19" s="32">
        <v>7</v>
      </c>
      <c r="DC19" s="32">
        <v>297</v>
      </c>
      <c r="DD19" s="32">
        <v>260</v>
      </c>
      <c r="DE19" s="32">
        <v>564</v>
      </c>
      <c r="DF19" s="32"/>
      <c r="DG19" s="32"/>
      <c r="DH19" s="32"/>
      <c r="DI19" s="190">
        <v>564</v>
      </c>
      <c r="DJ19" s="31">
        <f t="shared" si="3"/>
        <v>0</v>
      </c>
      <c r="DK19" s="31">
        <f t="shared" si="3"/>
        <v>1.0101010101010102E-2</v>
      </c>
      <c r="DL19" s="31">
        <f t="shared" si="3"/>
        <v>0</v>
      </c>
      <c r="DM19" s="31">
        <f t="shared" si="3"/>
        <v>0</v>
      </c>
      <c r="DN19" s="31">
        <f t="shared" si="3"/>
        <v>3.8461538461538464E-3</v>
      </c>
      <c r="DO19" s="31">
        <f t="shared" si="3"/>
        <v>1.7730496453900709E-3</v>
      </c>
      <c r="DP19" s="31" t="e">
        <f t="shared" si="3"/>
        <v>#DIV/0!</v>
      </c>
      <c r="DQ19" s="31" t="e">
        <f t="shared" si="3"/>
        <v>#DIV/0!</v>
      </c>
      <c r="DR19" s="31" t="e">
        <f t="shared" si="3"/>
        <v>#DIV/0!</v>
      </c>
      <c r="DS19" s="31">
        <f t="shared" si="3"/>
        <v>1.7730496453900709E-3</v>
      </c>
    </row>
    <row r="20" spans="2:123" ht="22.5">
      <c r="B20" s="72">
        <v>16</v>
      </c>
      <c r="C20" s="194" t="s">
        <v>288</v>
      </c>
      <c r="D20" s="20"/>
      <c r="E20" s="20"/>
      <c r="F20" s="20"/>
      <c r="G20" s="20"/>
      <c r="H20" s="20"/>
      <c r="I20" s="20"/>
      <c r="J20" s="20"/>
      <c r="K20" s="20"/>
      <c r="L20" s="20"/>
      <c r="M20" s="20"/>
      <c r="N20" s="5">
        <v>603</v>
      </c>
      <c r="O20" s="5">
        <v>6</v>
      </c>
      <c r="P20" s="5">
        <v>3</v>
      </c>
      <c r="Q20" s="5">
        <v>275</v>
      </c>
      <c r="R20" s="5">
        <v>331</v>
      </c>
      <c r="S20" s="5">
        <v>609</v>
      </c>
      <c r="T20" s="22"/>
      <c r="U20" s="22"/>
      <c r="V20" s="22"/>
      <c r="W20" s="238">
        <v>609</v>
      </c>
      <c r="X20" s="75">
        <f t="shared" si="0"/>
        <v>0</v>
      </c>
      <c r="Y20" s="75">
        <f t="shared" si="0"/>
        <v>0</v>
      </c>
      <c r="Z20" s="75">
        <f t="shared" si="0"/>
        <v>0</v>
      </c>
      <c r="AA20" s="75">
        <f t="shared" si="0"/>
        <v>0</v>
      </c>
      <c r="AB20" s="75">
        <f t="shared" si="0"/>
        <v>0</v>
      </c>
      <c r="AC20" s="75">
        <f t="shared" si="0"/>
        <v>0</v>
      </c>
      <c r="AD20" s="75" t="e">
        <f t="shared" si="0"/>
        <v>#DIV/0!</v>
      </c>
      <c r="AE20" s="75" t="e">
        <f t="shared" si="0"/>
        <v>#DIV/0!</v>
      </c>
      <c r="AF20" s="75" t="e">
        <f t="shared" si="0"/>
        <v>#DIV/0!</v>
      </c>
      <c r="AG20" s="75">
        <f t="shared" si="0"/>
        <v>0</v>
      </c>
      <c r="AH20" s="7"/>
      <c r="AI20" s="7"/>
      <c r="AJ20" s="7"/>
      <c r="AK20" s="7"/>
      <c r="AL20" s="7"/>
      <c r="AM20" s="24"/>
      <c r="AN20" s="24"/>
      <c r="AO20" s="24"/>
      <c r="AP20" s="24"/>
      <c r="AQ20" s="24"/>
      <c r="AR20" s="7">
        <v>507</v>
      </c>
      <c r="AS20" s="7">
        <v>9</v>
      </c>
      <c r="AT20" s="7">
        <v>4</v>
      </c>
      <c r="AU20" s="7">
        <v>211</v>
      </c>
      <c r="AV20" s="7">
        <v>301</v>
      </c>
      <c r="AW20" s="7">
        <v>516</v>
      </c>
      <c r="AX20" s="24"/>
      <c r="AY20" s="24"/>
      <c r="AZ20" s="24"/>
      <c r="BA20" s="239">
        <v>516</v>
      </c>
      <c r="BB20" s="24">
        <f t="shared" si="1"/>
        <v>0</v>
      </c>
      <c r="BC20" s="24">
        <f t="shared" si="1"/>
        <v>0</v>
      </c>
      <c r="BD20" s="24">
        <f t="shared" si="1"/>
        <v>0</v>
      </c>
      <c r="BE20" s="24">
        <f t="shared" si="1"/>
        <v>0</v>
      </c>
      <c r="BF20" s="24">
        <f t="shared" si="1"/>
        <v>0</v>
      </c>
      <c r="BG20" s="24">
        <f t="shared" si="1"/>
        <v>0</v>
      </c>
      <c r="BH20" s="24" t="e">
        <f t="shared" si="1"/>
        <v>#DIV/0!</v>
      </c>
      <c r="BI20" s="24" t="e">
        <f t="shared" si="1"/>
        <v>#DIV/0!</v>
      </c>
      <c r="BJ20" s="24" t="e">
        <f t="shared" si="1"/>
        <v>#DIV/0!</v>
      </c>
      <c r="BK20" s="24">
        <f t="shared" si="1"/>
        <v>0</v>
      </c>
      <c r="BL20" s="28"/>
      <c r="BM20" s="28"/>
      <c r="BN20" s="28"/>
      <c r="BO20" s="28"/>
      <c r="BP20" s="28"/>
      <c r="BQ20" s="28"/>
      <c r="BR20" s="28"/>
      <c r="BS20" s="28"/>
      <c r="BT20" s="28"/>
      <c r="BU20" s="28"/>
      <c r="BV20" s="10">
        <v>487</v>
      </c>
      <c r="BW20" s="10">
        <v>10</v>
      </c>
      <c r="BX20" s="10">
        <v>3</v>
      </c>
      <c r="BY20" s="10">
        <v>191</v>
      </c>
      <c r="BZ20" s="10">
        <v>303</v>
      </c>
      <c r="CA20" s="10">
        <v>497</v>
      </c>
      <c r="CB20" s="29"/>
      <c r="CC20" s="29"/>
      <c r="CD20" s="29"/>
      <c r="CE20" s="186">
        <v>497</v>
      </c>
      <c r="CF20" s="28">
        <f t="shared" si="2"/>
        <v>0</v>
      </c>
      <c r="CG20" s="28">
        <f t="shared" si="2"/>
        <v>0</v>
      </c>
      <c r="CH20" s="28">
        <f t="shared" si="2"/>
        <v>0</v>
      </c>
      <c r="CI20" s="28">
        <f t="shared" si="2"/>
        <v>0</v>
      </c>
      <c r="CJ20" s="28">
        <f t="shared" si="2"/>
        <v>0</v>
      </c>
      <c r="CK20" s="28">
        <f t="shared" si="2"/>
        <v>0</v>
      </c>
      <c r="CL20" s="28" t="e">
        <f t="shared" si="2"/>
        <v>#DIV/0!</v>
      </c>
      <c r="CM20" s="28" t="e">
        <f t="shared" si="2"/>
        <v>#DIV/0!</v>
      </c>
      <c r="CN20" s="28" t="e">
        <f t="shared" si="2"/>
        <v>#DIV/0!</v>
      </c>
      <c r="CO20" s="28">
        <f t="shared" si="2"/>
        <v>0</v>
      </c>
      <c r="CP20" s="31"/>
      <c r="CQ20" s="31"/>
      <c r="CR20" s="31"/>
      <c r="CS20" s="31"/>
      <c r="CT20" s="31"/>
      <c r="CU20" s="31"/>
      <c r="CV20" s="31"/>
      <c r="CW20" s="31"/>
      <c r="CX20" s="31"/>
      <c r="CY20" s="31"/>
      <c r="CZ20" s="32">
        <v>447</v>
      </c>
      <c r="DA20" s="32">
        <v>19</v>
      </c>
      <c r="DB20" s="32">
        <v>0</v>
      </c>
      <c r="DC20" s="32">
        <v>188</v>
      </c>
      <c r="DD20" s="32">
        <v>278</v>
      </c>
      <c r="DE20" s="32">
        <v>466</v>
      </c>
      <c r="DF20" s="32"/>
      <c r="DG20" s="32"/>
      <c r="DH20" s="32"/>
      <c r="DI20" s="190">
        <v>466</v>
      </c>
      <c r="DJ20" s="31">
        <f t="shared" si="3"/>
        <v>0</v>
      </c>
      <c r="DK20" s="31">
        <f t="shared" si="3"/>
        <v>0</v>
      </c>
      <c r="DL20" s="31" t="e">
        <f t="shared" si="3"/>
        <v>#DIV/0!</v>
      </c>
      <c r="DM20" s="31">
        <f t="shared" si="3"/>
        <v>0</v>
      </c>
      <c r="DN20" s="31">
        <f t="shared" si="3"/>
        <v>0</v>
      </c>
      <c r="DO20" s="31">
        <f t="shared" si="3"/>
        <v>0</v>
      </c>
      <c r="DP20" s="31" t="e">
        <f t="shared" si="3"/>
        <v>#DIV/0!</v>
      </c>
      <c r="DQ20" s="31" t="e">
        <f t="shared" si="3"/>
        <v>#DIV/0!</v>
      </c>
      <c r="DR20" s="31" t="e">
        <f t="shared" si="3"/>
        <v>#DIV/0!</v>
      </c>
      <c r="DS20" s="31">
        <f t="shared" si="3"/>
        <v>0</v>
      </c>
    </row>
    <row r="21" spans="2:123" ht="22.5">
      <c r="B21" s="72">
        <v>17</v>
      </c>
      <c r="C21" s="194" t="s">
        <v>289</v>
      </c>
      <c r="D21" s="20"/>
      <c r="E21" s="20"/>
      <c r="F21" s="20"/>
      <c r="G21" s="20"/>
      <c r="H21" s="20"/>
      <c r="I21" s="20"/>
      <c r="J21" s="20"/>
      <c r="K21" s="20"/>
      <c r="L21" s="20"/>
      <c r="M21" s="20"/>
      <c r="N21" s="5">
        <v>217</v>
      </c>
      <c r="O21" s="5">
        <v>0</v>
      </c>
      <c r="P21" s="5">
        <v>4</v>
      </c>
      <c r="Q21" s="5">
        <v>102</v>
      </c>
      <c r="R21" s="5">
        <v>111</v>
      </c>
      <c r="S21" s="22"/>
      <c r="T21" s="22"/>
      <c r="U21" s="22"/>
      <c r="V21" s="22">
        <v>217</v>
      </c>
      <c r="W21" s="238">
        <v>217</v>
      </c>
      <c r="X21" s="75">
        <f t="shared" si="0"/>
        <v>0</v>
      </c>
      <c r="Y21" s="75" t="e">
        <f t="shared" si="0"/>
        <v>#DIV/0!</v>
      </c>
      <c r="Z21" s="75">
        <f t="shared" si="0"/>
        <v>0</v>
      </c>
      <c r="AA21" s="75">
        <f t="shared" si="0"/>
        <v>0</v>
      </c>
      <c r="AB21" s="75">
        <f t="shared" si="0"/>
        <v>0</v>
      </c>
      <c r="AC21" s="75" t="e">
        <f t="shared" si="0"/>
        <v>#DIV/0!</v>
      </c>
      <c r="AD21" s="75" t="e">
        <f t="shared" si="0"/>
        <v>#DIV/0!</v>
      </c>
      <c r="AE21" s="75" t="e">
        <f t="shared" si="0"/>
        <v>#DIV/0!</v>
      </c>
      <c r="AF21" s="75">
        <f t="shared" si="0"/>
        <v>0</v>
      </c>
      <c r="AG21" s="75">
        <f t="shared" si="0"/>
        <v>0</v>
      </c>
      <c r="AH21" s="7"/>
      <c r="AI21" s="7"/>
      <c r="AJ21" s="7"/>
      <c r="AK21" s="7"/>
      <c r="AL21" s="7"/>
      <c r="AM21" s="24"/>
      <c r="AN21" s="24"/>
      <c r="AO21" s="24"/>
      <c r="AP21" s="24"/>
      <c r="AQ21" s="24"/>
      <c r="AR21" s="7">
        <v>181</v>
      </c>
      <c r="AS21" s="7">
        <v>0</v>
      </c>
      <c r="AT21" s="7">
        <v>0</v>
      </c>
      <c r="AU21" s="7">
        <v>71</v>
      </c>
      <c r="AV21" s="7">
        <v>110</v>
      </c>
      <c r="AW21" s="24"/>
      <c r="AX21" s="24"/>
      <c r="AY21" s="24"/>
      <c r="AZ21" s="24">
        <v>181</v>
      </c>
      <c r="BA21" s="239">
        <v>181</v>
      </c>
      <c r="BB21" s="24">
        <f t="shared" si="1"/>
        <v>0</v>
      </c>
      <c r="BC21" s="24" t="e">
        <f t="shared" si="1"/>
        <v>#DIV/0!</v>
      </c>
      <c r="BD21" s="24" t="e">
        <f t="shared" si="1"/>
        <v>#DIV/0!</v>
      </c>
      <c r="BE21" s="24">
        <f t="shared" si="1"/>
        <v>0</v>
      </c>
      <c r="BF21" s="24">
        <f t="shared" si="1"/>
        <v>0</v>
      </c>
      <c r="BG21" s="24" t="e">
        <f t="shared" si="1"/>
        <v>#DIV/0!</v>
      </c>
      <c r="BH21" s="24" t="e">
        <f t="shared" si="1"/>
        <v>#DIV/0!</v>
      </c>
      <c r="BI21" s="24" t="e">
        <f t="shared" si="1"/>
        <v>#DIV/0!</v>
      </c>
      <c r="BJ21" s="24">
        <f t="shared" si="1"/>
        <v>0</v>
      </c>
      <c r="BK21" s="24">
        <f t="shared" si="1"/>
        <v>0</v>
      </c>
      <c r="BL21" s="28"/>
      <c r="BM21" s="28"/>
      <c r="BN21" s="28"/>
      <c r="BO21" s="28"/>
      <c r="BP21" s="28"/>
      <c r="BQ21" s="28"/>
      <c r="BR21" s="28"/>
      <c r="BS21" s="28"/>
      <c r="BT21" s="28"/>
      <c r="BU21" s="28"/>
      <c r="BV21" s="10">
        <v>173</v>
      </c>
      <c r="BW21" s="10">
        <v>4</v>
      </c>
      <c r="BX21" s="10">
        <v>0</v>
      </c>
      <c r="BY21" s="10">
        <v>80</v>
      </c>
      <c r="BZ21" s="10">
        <v>97</v>
      </c>
      <c r="CA21" s="29"/>
      <c r="CB21" s="29"/>
      <c r="CC21" s="29"/>
      <c r="CD21" s="29">
        <v>177</v>
      </c>
      <c r="CE21" s="186">
        <v>177</v>
      </c>
      <c r="CF21" s="28">
        <f t="shared" si="2"/>
        <v>0</v>
      </c>
      <c r="CG21" s="28">
        <f t="shared" si="2"/>
        <v>0</v>
      </c>
      <c r="CH21" s="28" t="e">
        <f t="shared" si="2"/>
        <v>#DIV/0!</v>
      </c>
      <c r="CI21" s="28">
        <f t="shared" si="2"/>
        <v>0</v>
      </c>
      <c r="CJ21" s="28">
        <f t="shared" si="2"/>
        <v>0</v>
      </c>
      <c r="CK21" s="28" t="e">
        <f t="shared" si="2"/>
        <v>#DIV/0!</v>
      </c>
      <c r="CL21" s="28" t="e">
        <f t="shared" si="2"/>
        <v>#DIV/0!</v>
      </c>
      <c r="CM21" s="28" t="e">
        <f t="shared" si="2"/>
        <v>#DIV/0!</v>
      </c>
      <c r="CN21" s="28">
        <f t="shared" si="2"/>
        <v>0</v>
      </c>
      <c r="CO21" s="28">
        <f t="shared" si="2"/>
        <v>0</v>
      </c>
      <c r="CP21" s="31"/>
      <c r="CQ21" s="31"/>
      <c r="CR21" s="31"/>
      <c r="CS21" s="31"/>
      <c r="CT21" s="31"/>
      <c r="CU21" s="31"/>
      <c r="CV21" s="31"/>
      <c r="CW21" s="31"/>
      <c r="CX21" s="31"/>
      <c r="CY21" s="31"/>
      <c r="CZ21" s="32">
        <v>159</v>
      </c>
      <c r="DA21" s="32">
        <v>3</v>
      </c>
      <c r="DB21" s="32">
        <v>1</v>
      </c>
      <c r="DC21" s="32">
        <v>74</v>
      </c>
      <c r="DD21" s="32">
        <v>87</v>
      </c>
      <c r="DE21" s="32"/>
      <c r="DF21" s="32"/>
      <c r="DG21" s="32"/>
      <c r="DH21" s="32">
        <v>162</v>
      </c>
      <c r="DI21" s="190">
        <v>162</v>
      </c>
      <c r="DJ21" s="31">
        <f t="shared" si="3"/>
        <v>0</v>
      </c>
      <c r="DK21" s="31">
        <f t="shared" si="3"/>
        <v>0</v>
      </c>
      <c r="DL21" s="31">
        <f t="shared" si="3"/>
        <v>0</v>
      </c>
      <c r="DM21" s="31">
        <f t="shared" si="3"/>
        <v>0</v>
      </c>
      <c r="DN21" s="31">
        <f t="shared" si="3"/>
        <v>0</v>
      </c>
      <c r="DO21" s="31" t="e">
        <f t="shared" si="3"/>
        <v>#DIV/0!</v>
      </c>
      <c r="DP21" s="31" t="e">
        <f t="shared" si="3"/>
        <v>#DIV/0!</v>
      </c>
      <c r="DQ21" s="31" t="e">
        <f t="shared" si="3"/>
        <v>#DIV/0!</v>
      </c>
      <c r="DR21" s="31">
        <f t="shared" si="3"/>
        <v>0</v>
      </c>
      <c r="DS21" s="31">
        <f t="shared" si="3"/>
        <v>0</v>
      </c>
    </row>
    <row r="22" spans="2:123" ht="22.5">
      <c r="B22" s="72">
        <v>18</v>
      </c>
      <c r="C22" s="194" t="s">
        <v>290</v>
      </c>
      <c r="D22" s="20"/>
      <c r="E22" s="20"/>
      <c r="F22" s="20"/>
      <c r="G22" s="20"/>
      <c r="H22" s="20"/>
      <c r="I22" s="20"/>
      <c r="J22" s="20"/>
      <c r="K22" s="20"/>
      <c r="L22" s="20"/>
      <c r="M22" s="20"/>
      <c r="N22" s="5">
        <v>430</v>
      </c>
      <c r="O22" s="5">
        <v>3</v>
      </c>
      <c r="P22" s="5">
        <v>3</v>
      </c>
      <c r="Q22" s="5">
        <v>221</v>
      </c>
      <c r="R22" s="5">
        <v>209</v>
      </c>
      <c r="S22" s="22"/>
      <c r="T22" s="22"/>
      <c r="U22" s="22"/>
      <c r="V22" s="22">
        <v>433</v>
      </c>
      <c r="W22" s="238">
        <v>433</v>
      </c>
      <c r="X22" s="75">
        <f t="shared" si="0"/>
        <v>0</v>
      </c>
      <c r="Y22" s="75">
        <f t="shared" si="0"/>
        <v>0</v>
      </c>
      <c r="Z22" s="75">
        <f t="shared" si="0"/>
        <v>0</v>
      </c>
      <c r="AA22" s="75">
        <f t="shared" si="0"/>
        <v>0</v>
      </c>
      <c r="AB22" s="75">
        <f t="shared" si="0"/>
        <v>0</v>
      </c>
      <c r="AC22" s="75" t="e">
        <f t="shared" si="0"/>
        <v>#DIV/0!</v>
      </c>
      <c r="AD22" s="75" t="e">
        <f t="shared" si="0"/>
        <v>#DIV/0!</v>
      </c>
      <c r="AE22" s="75" t="e">
        <f t="shared" si="0"/>
        <v>#DIV/0!</v>
      </c>
      <c r="AF22" s="75">
        <f t="shared" si="0"/>
        <v>0</v>
      </c>
      <c r="AG22" s="75">
        <f t="shared" si="0"/>
        <v>0</v>
      </c>
      <c r="AH22" s="7"/>
      <c r="AI22" s="7"/>
      <c r="AJ22" s="7"/>
      <c r="AK22" s="7"/>
      <c r="AL22" s="7"/>
      <c r="AM22" s="24"/>
      <c r="AN22" s="24"/>
      <c r="AO22" s="24"/>
      <c r="AP22" s="24"/>
      <c r="AQ22" s="24"/>
      <c r="AR22" s="7">
        <v>374</v>
      </c>
      <c r="AS22" s="7">
        <v>6</v>
      </c>
      <c r="AT22" s="7">
        <v>2</v>
      </c>
      <c r="AU22" s="7">
        <v>198</v>
      </c>
      <c r="AV22" s="7">
        <v>180</v>
      </c>
      <c r="AW22" s="24"/>
      <c r="AX22" s="24"/>
      <c r="AY22" s="24"/>
      <c r="AZ22" s="24">
        <v>380</v>
      </c>
      <c r="BA22" s="239">
        <v>380</v>
      </c>
      <c r="BB22" s="24">
        <f t="shared" si="1"/>
        <v>0</v>
      </c>
      <c r="BC22" s="24">
        <f t="shared" si="1"/>
        <v>0</v>
      </c>
      <c r="BD22" s="24">
        <f t="shared" si="1"/>
        <v>0</v>
      </c>
      <c r="BE22" s="24">
        <f t="shared" si="1"/>
        <v>0</v>
      </c>
      <c r="BF22" s="24">
        <f t="shared" si="1"/>
        <v>0</v>
      </c>
      <c r="BG22" s="24" t="e">
        <f t="shared" si="1"/>
        <v>#DIV/0!</v>
      </c>
      <c r="BH22" s="24" t="e">
        <f t="shared" si="1"/>
        <v>#DIV/0!</v>
      </c>
      <c r="BI22" s="24" t="e">
        <f t="shared" si="1"/>
        <v>#DIV/0!</v>
      </c>
      <c r="BJ22" s="24">
        <f t="shared" si="1"/>
        <v>0</v>
      </c>
      <c r="BK22" s="24">
        <f t="shared" si="1"/>
        <v>0</v>
      </c>
      <c r="BL22" s="28">
        <v>1</v>
      </c>
      <c r="BM22" s="28"/>
      <c r="BN22" s="28"/>
      <c r="BO22" s="28"/>
      <c r="BP22" s="28">
        <v>1</v>
      </c>
      <c r="BQ22" s="28"/>
      <c r="BR22" s="28"/>
      <c r="BS22" s="28"/>
      <c r="BT22" s="28">
        <v>1</v>
      </c>
      <c r="BU22" s="28">
        <v>1</v>
      </c>
      <c r="BV22" s="10">
        <v>283</v>
      </c>
      <c r="BW22" s="10">
        <v>5</v>
      </c>
      <c r="BX22" s="10">
        <v>2</v>
      </c>
      <c r="BY22" s="10">
        <v>135</v>
      </c>
      <c r="BZ22" s="10">
        <v>151</v>
      </c>
      <c r="CA22" s="29"/>
      <c r="CB22" s="29"/>
      <c r="CC22" s="29"/>
      <c r="CD22" s="29">
        <v>288</v>
      </c>
      <c r="CE22" s="186">
        <v>288</v>
      </c>
      <c r="CF22" s="28">
        <f t="shared" si="2"/>
        <v>3.5335689045936395E-3</v>
      </c>
      <c r="CG22" s="28">
        <f t="shared" si="2"/>
        <v>0</v>
      </c>
      <c r="CH22" s="28">
        <f t="shared" si="2"/>
        <v>0</v>
      </c>
      <c r="CI22" s="28">
        <f t="shared" si="2"/>
        <v>0</v>
      </c>
      <c r="CJ22" s="28">
        <f t="shared" si="2"/>
        <v>6.6225165562913907E-3</v>
      </c>
      <c r="CK22" s="28" t="e">
        <f t="shared" si="2"/>
        <v>#DIV/0!</v>
      </c>
      <c r="CL22" s="28" t="e">
        <f t="shared" si="2"/>
        <v>#DIV/0!</v>
      </c>
      <c r="CM22" s="28" t="e">
        <f t="shared" si="2"/>
        <v>#DIV/0!</v>
      </c>
      <c r="CN22" s="28">
        <f t="shared" si="2"/>
        <v>3.472222222222222E-3</v>
      </c>
      <c r="CO22" s="28">
        <f t="shared" si="2"/>
        <v>3.472222222222222E-3</v>
      </c>
      <c r="CP22" s="31"/>
      <c r="CQ22" s="31"/>
      <c r="CR22" s="31"/>
      <c r="CS22" s="31"/>
      <c r="CT22" s="31"/>
      <c r="CU22" s="31"/>
      <c r="CV22" s="31"/>
      <c r="CW22" s="31"/>
      <c r="CX22" s="31"/>
      <c r="CY22" s="31"/>
      <c r="CZ22" s="32">
        <v>264</v>
      </c>
      <c r="DA22" s="32">
        <v>12</v>
      </c>
      <c r="DB22" s="32">
        <v>3</v>
      </c>
      <c r="DC22" s="32">
        <v>120</v>
      </c>
      <c r="DD22" s="32">
        <v>153</v>
      </c>
      <c r="DE22" s="32"/>
      <c r="DF22" s="32"/>
      <c r="DG22" s="32"/>
      <c r="DH22" s="32">
        <v>276</v>
      </c>
      <c r="DI22" s="190">
        <v>276</v>
      </c>
      <c r="DJ22" s="31">
        <f t="shared" si="3"/>
        <v>0</v>
      </c>
      <c r="DK22" s="31">
        <f t="shared" si="3"/>
        <v>0</v>
      </c>
      <c r="DL22" s="31">
        <f t="shared" si="3"/>
        <v>0</v>
      </c>
      <c r="DM22" s="31">
        <f t="shared" si="3"/>
        <v>0</v>
      </c>
      <c r="DN22" s="31">
        <f t="shared" si="3"/>
        <v>0</v>
      </c>
      <c r="DO22" s="31" t="e">
        <f t="shared" si="3"/>
        <v>#DIV/0!</v>
      </c>
      <c r="DP22" s="31" t="e">
        <f t="shared" si="3"/>
        <v>#DIV/0!</v>
      </c>
      <c r="DQ22" s="31" t="e">
        <f t="shared" si="3"/>
        <v>#DIV/0!</v>
      </c>
      <c r="DR22" s="31">
        <f t="shared" si="3"/>
        <v>0</v>
      </c>
      <c r="DS22" s="31">
        <f t="shared" si="3"/>
        <v>0</v>
      </c>
    </row>
    <row r="23" spans="2:123" ht="22.5">
      <c r="B23" s="72">
        <v>19</v>
      </c>
      <c r="C23" s="194" t="s">
        <v>291</v>
      </c>
      <c r="D23" s="20"/>
      <c r="E23" s="20"/>
      <c r="F23" s="20"/>
      <c r="G23" s="20"/>
      <c r="H23" s="20"/>
      <c r="I23" s="20"/>
      <c r="J23" s="20"/>
      <c r="K23" s="20"/>
      <c r="L23" s="20"/>
      <c r="M23" s="20"/>
      <c r="N23" s="5">
        <v>493</v>
      </c>
      <c r="O23" s="5">
        <v>9</v>
      </c>
      <c r="P23" s="5">
        <v>4</v>
      </c>
      <c r="Q23" s="5">
        <v>237</v>
      </c>
      <c r="R23" s="5">
        <v>261</v>
      </c>
      <c r="S23" s="5">
        <v>502</v>
      </c>
      <c r="T23" s="22"/>
      <c r="U23" s="22"/>
      <c r="V23" s="22"/>
      <c r="W23" s="238">
        <v>502</v>
      </c>
      <c r="X23" s="75">
        <f t="shared" si="0"/>
        <v>0</v>
      </c>
      <c r="Y23" s="75">
        <f t="shared" si="0"/>
        <v>0</v>
      </c>
      <c r="Z23" s="75">
        <f t="shared" si="0"/>
        <v>0</v>
      </c>
      <c r="AA23" s="75">
        <f t="shared" si="0"/>
        <v>0</v>
      </c>
      <c r="AB23" s="75">
        <f t="shared" si="0"/>
        <v>0</v>
      </c>
      <c r="AC23" s="75">
        <f t="shared" si="0"/>
        <v>0</v>
      </c>
      <c r="AD23" s="75" t="e">
        <f t="shared" si="0"/>
        <v>#DIV/0!</v>
      </c>
      <c r="AE23" s="75" t="e">
        <f t="shared" si="0"/>
        <v>#DIV/0!</v>
      </c>
      <c r="AF23" s="75" t="e">
        <f t="shared" si="0"/>
        <v>#DIV/0!</v>
      </c>
      <c r="AG23" s="75">
        <f t="shared" si="0"/>
        <v>0</v>
      </c>
      <c r="AH23" s="7"/>
      <c r="AI23" s="7"/>
      <c r="AJ23" s="7"/>
      <c r="AK23" s="7"/>
      <c r="AL23" s="7"/>
      <c r="AM23" s="24"/>
      <c r="AN23" s="24"/>
      <c r="AO23" s="24"/>
      <c r="AP23" s="24"/>
      <c r="AQ23" s="24"/>
      <c r="AR23" s="7">
        <v>426</v>
      </c>
      <c r="AS23" s="7">
        <v>8</v>
      </c>
      <c r="AT23" s="7">
        <v>0</v>
      </c>
      <c r="AU23" s="7">
        <v>206</v>
      </c>
      <c r="AV23" s="7">
        <v>228</v>
      </c>
      <c r="AW23" s="7">
        <v>434</v>
      </c>
      <c r="AX23" s="24"/>
      <c r="AY23" s="24"/>
      <c r="AZ23" s="24"/>
      <c r="BA23" s="239">
        <v>434</v>
      </c>
      <c r="BB23" s="24">
        <f t="shared" si="1"/>
        <v>0</v>
      </c>
      <c r="BC23" s="24">
        <f t="shared" si="1"/>
        <v>0</v>
      </c>
      <c r="BD23" s="24" t="e">
        <f t="shared" si="1"/>
        <v>#DIV/0!</v>
      </c>
      <c r="BE23" s="24">
        <f t="shared" si="1"/>
        <v>0</v>
      </c>
      <c r="BF23" s="24">
        <f t="shared" si="1"/>
        <v>0</v>
      </c>
      <c r="BG23" s="24">
        <f t="shared" si="1"/>
        <v>0</v>
      </c>
      <c r="BH23" s="24" t="e">
        <f t="shared" si="1"/>
        <v>#DIV/0!</v>
      </c>
      <c r="BI23" s="24" t="e">
        <f t="shared" si="1"/>
        <v>#DIV/0!</v>
      </c>
      <c r="BJ23" s="24" t="e">
        <f t="shared" si="1"/>
        <v>#DIV/0!</v>
      </c>
      <c r="BK23" s="24">
        <f t="shared" si="1"/>
        <v>0</v>
      </c>
      <c r="BL23" s="28"/>
      <c r="BM23" s="28"/>
      <c r="BN23" s="28"/>
      <c r="BO23" s="28"/>
      <c r="BP23" s="28"/>
      <c r="BQ23" s="28"/>
      <c r="BR23" s="28"/>
      <c r="BS23" s="28"/>
      <c r="BT23" s="28"/>
      <c r="BU23" s="28"/>
      <c r="BV23" s="10">
        <v>416</v>
      </c>
      <c r="BW23" s="10">
        <v>10</v>
      </c>
      <c r="BX23" s="10">
        <v>1</v>
      </c>
      <c r="BY23" s="10">
        <v>187</v>
      </c>
      <c r="BZ23" s="10">
        <v>238</v>
      </c>
      <c r="CA23" s="10">
        <v>426</v>
      </c>
      <c r="CB23" s="29"/>
      <c r="CC23" s="29"/>
      <c r="CD23" s="29"/>
      <c r="CE23" s="186">
        <v>426</v>
      </c>
      <c r="CF23" s="28">
        <f t="shared" si="2"/>
        <v>0</v>
      </c>
      <c r="CG23" s="28">
        <f t="shared" si="2"/>
        <v>0</v>
      </c>
      <c r="CH23" s="28">
        <f t="shared" si="2"/>
        <v>0</v>
      </c>
      <c r="CI23" s="28">
        <f t="shared" si="2"/>
        <v>0</v>
      </c>
      <c r="CJ23" s="28">
        <f t="shared" si="2"/>
        <v>0</v>
      </c>
      <c r="CK23" s="28">
        <f t="shared" si="2"/>
        <v>0</v>
      </c>
      <c r="CL23" s="28" t="e">
        <f t="shared" si="2"/>
        <v>#DIV/0!</v>
      </c>
      <c r="CM23" s="28" t="e">
        <f t="shared" si="2"/>
        <v>#DIV/0!</v>
      </c>
      <c r="CN23" s="28" t="e">
        <f t="shared" si="2"/>
        <v>#DIV/0!</v>
      </c>
      <c r="CO23" s="28">
        <f t="shared" si="2"/>
        <v>0</v>
      </c>
      <c r="CP23" s="31"/>
      <c r="CQ23" s="31"/>
      <c r="CR23" s="31"/>
      <c r="CS23" s="31"/>
      <c r="CT23" s="31"/>
      <c r="CU23" s="31"/>
      <c r="CV23" s="31"/>
      <c r="CW23" s="31"/>
      <c r="CX23" s="31"/>
      <c r="CY23" s="31"/>
      <c r="CZ23" s="32">
        <v>432</v>
      </c>
      <c r="DA23" s="32">
        <v>21</v>
      </c>
      <c r="DB23" s="32">
        <v>2</v>
      </c>
      <c r="DC23" s="32">
        <v>199</v>
      </c>
      <c r="DD23" s="32">
        <v>252</v>
      </c>
      <c r="DE23" s="32">
        <v>453</v>
      </c>
      <c r="DF23" s="32"/>
      <c r="DG23" s="32"/>
      <c r="DH23" s="32"/>
      <c r="DI23" s="190">
        <v>453</v>
      </c>
      <c r="DJ23" s="31">
        <f t="shared" si="3"/>
        <v>0</v>
      </c>
      <c r="DK23" s="31">
        <f t="shared" si="3"/>
        <v>0</v>
      </c>
      <c r="DL23" s="31">
        <f t="shared" si="3"/>
        <v>0</v>
      </c>
      <c r="DM23" s="31">
        <f t="shared" si="3"/>
        <v>0</v>
      </c>
      <c r="DN23" s="31">
        <f t="shared" si="3"/>
        <v>0</v>
      </c>
      <c r="DO23" s="31">
        <f t="shared" si="3"/>
        <v>0</v>
      </c>
      <c r="DP23" s="31" t="e">
        <f t="shared" si="3"/>
        <v>#DIV/0!</v>
      </c>
      <c r="DQ23" s="31" t="e">
        <f t="shared" si="3"/>
        <v>#DIV/0!</v>
      </c>
      <c r="DR23" s="31" t="e">
        <f t="shared" si="3"/>
        <v>#DIV/0!</v>
      </c>
      <c r="DS23" s="31">
        <f t="shared" si="3"/>
        <v>0</v>
      </c>
    </row>
    <row r="24" spans="2:123" ht="22.5">
      <c r="B24" s="439" t="s">
        <v>292</v>
      </c>
      <c r="C24" s="439"/>
      <c r="D24" s="53">
        <v>1</v>
      </c>
      <c r="E24" s="53"/>
      <c r="F24" s="53"/>
      <c r="G24" s="53">
        <v>1</v>
      </c>
      <c r="H24" s="53"/>
      <c r="I24" s="53"/>
      <c r="J24" s="53">
        <v>1</v>
      </c>
      <c r="K24" s="53"/>
      <c r="L24" s="53"/>
      <c r="M24" s="53">
        <v>1</v>
      </c>
      <c r="N24" s="53">
        <f t="shared" ref="N24:T24" si="4">SUM(N5:N23)</f>
        <v>8685</v>
      </c>
      <c r="O24" s="53">
        <f t="shared" si="4"/>
        <v>938</v>
      </c>
      <c r="P24" s="53">
        <f t="shared" si="4"/>
        <v>99</v>
      </c>
      <c r="Q24" s="53">
        <f t="shared" si="4"/>
        <v>5181</v>
      </c>
      <c r="R24" s="53">
        <f t="shared" si="4"/>
        <v>4344</v>
      </c>
      <c r="S24" s="80">
        <f t="shared" si="4"/>
        <v>7168</v>
      </c>
      <c r="T24" s="80">
        <f t="shared" si="4"/>
        <v>704</v>
      </c>
      <c r="U24" s="80"/>
      <c r="V24" s="80">
        <f>SUM(V5:V23)</f>
        <v>1828</v>
      </c>
      <c r="W24" s="80">
        <f>SUM(W5:W23)</f>
        <v>9624</v>
      </c>
      <c r="X24" s="79">
        <f t="shared" si="0"/>
        <v>1.1514104778353483E-4</v>
      </c>
      <c r="Y24" s="79">
        <f t="shared" si="0"/>
        <v>0</v>
      </c>
      <c r="Z24" s="79">
        <f t="shared" si="0"/>
        <v>0</v>
      </c>
      <c r="AA24" s="79">
        <f t="shared" si="0"/>
        <v>1.9301293186643504E-4</v>
      </c>
      <c r="AB24" s="79">
        <f t="shared" si="0"/>
        <v>0</v>
      </c>
      <c r="AC24" s="79">
        <f t="shared" si="0"/>
        <v>0</v>
      </c>
      <c r="AD24" s="79">
        <f t="shared" si="0"/>
        <v>1.4204545454545455E-3</v>
      </c>
      <c r="AE24" s="79" t="e">
        <f t="shared" si="0"/>
        <v>#DIV/0!</v>
      </c>
      <c r="AF24" s="79">
        <f t="shared" si="0"/>
        <v>0</v>
      </c>
      <c r="AG24" s="79">
        <f t="shared" si="0"/>
        <v>1.0390689941812137E-4</v>
      </c>
      <c r="AH24" s="53"/>
      <c r="AI24" s="53"/>
      <c r="AJ24" s="53"/>
      <c r="AK24" s="53"/>
      <c r="AL24" s="53"/>
      <c r="AM24" s="53"/>
      <c r="AN24" s="53"/>
      <c r="AO24" s="53"/>
      <c r="AP24" s="53"/>
      <c r="AQ24" s="53"/>
      <c r="AR24" s="53">
        <f t="shared" ref="AR24:AX24" si="5">SUM(AR5:AR23)</f>
        <v>7255</v>
      </c>
      <c r="AS24" s="53">
        <f t="shared" si="5"/>
        <v>1028</v>
      </c>
      <c r="AT24" s="53">
        <f t="shared" si="5"/>
        <v>79</v>
      </c>
      <c r="AU24" s="53">
        <f t="shared" si="5"/>
        <v>4387</v>
      </c>
      <c r="AV24" s="53">
        <f t="shared" si="5"/>
        <v>3820</v>
      </c>
      <c r="AW24" s="80">
        <f t="shared" si="5"/>
        <v>6098</v>
      </c>
      <c r="AX24" s="80">
        <f t="shared" si="5"/>
        <v>656</v>
      </c>
      <c r="AY24" s="80"/>
      <c r="AZ24" s="80">
        <f>SUM(AZ5:AZ23)</f>
        <v>1529</v>
      </c>
      <c r="BA24" s="80">
        <f>SUM(BA5:BA23)</f>
        <v>8283</v>
      </c>
      <c r="BB24" s="26">
        <f t="shared" si="1"/>
        <v>0</v>
      </c>
      <c r="BC24" s="26">
        <f t="shared" si="1"/>
        <v>0</v>
      </c>
      <c r="BD24" s="26">
        <f t="shared" si="1"/>
        <v>0</v>
      </c>
      <c r="BE24" s="26">
        <f t="shared" si="1"/>
        <v>0</v>
      </c>
      <c r="BF24" s="26">
        <f t="shared" si="1"/>
        <v>0</v>
      </c>
      <c r="BG24" s="26">
        <f t="shared" si="1"/>
        <v>0</v>
      </c>
      <c r="BH24" s="26">
        <f t="shared" si="1"/>
        <v>0</v>
      </c>
      <c r="BI24" s="26" t="e">
        <f t="shared" si="1"/>
        <v>#DIV/0!</v>
      </c>
      <c r="BJ24" s="26">
        <f t="shared" si="1"/>
        <v>0</v>
      </c>
      <c r="BK24" s="26">
        <f t="shared" si="1"/>
        <v>0</v>
      </c>
      <c r="BL24" s="53">
        <v>7</v>
      </c>
      <c r="BM24" s="53"/>
      <c r="BN24" s="53"/>
      <c r="BO24" s="53">
        <v>2</v>
      </c>
      <c r="BP24" s="53">
        <v>5</v>
      </c>
      <c r="BQ24" s="53">
        <v>1</v>
      </c>
      <c r="BR24" s="53">
        <v>4</v>
      </c>
      <c r="BS24" s="53"/>
      <c r="BT24" s="53">
        <v>2</v>
      </c>
      <c r="BU24" s="53">
        <v>7</v>
      </c>
      <c r="BV24" s="53">
        <f t="shared" ref="BV24:CB24" si="6">SUM(BV5:BV23)</f>
        <v>6798</v>
      </c>
      <c r="BW24" s="53">
        <f t="shared" si="6"/>
        <v>1181</v>
      </c>
      <c r="BX24" s="80">
        <f t="shared" si="6"/>
        <v>105</v>
      </c>
      <c r="BY24" s="80">
        <f t="shared" si="6"/>
        <v>4106</v>
      </c>
      <c r="BZ24" s="80">
        <f t="shared" si="6"/>
        <v>3769</v>
      </c>
      <c r="CA24" s="26">
        <f t="shared" si="6"/>
        <v>5872</v>
      </c>
      <c r="CB24" s="26">
        <f t="shared" si="6"/>
        <v>673</v>
      </c>
      <c r="CC24" s="26"/>
      <c r="CD24" s="26">
        <f>SUM(CD5:CD23)</f>
        <v>1434</v>
      </c>
      <c r="CE24" s="26">
        <f>SUM(CE5:CE23)</f>
        <v>7979</v>
      </c>
      <c r="CF24" s="26">
        <f t="shared" si="2"/>
        <v>1.0297146219476316E-3</v>
      </c>
      <c r="CG24" s="26">
        <f t="shared" si="2"/>
        <v>0</v>
      </c>
      <c r="CH24" s="26">
        <f t="shared" si="2"/>
        <v>0</v>
      </c>
      <c r="CI24" s="26">
        <f t="shared" si="2"/>
        <v>4.8709206039941551E-4</v>
      </c>
      <c r="CJ24" s="26">
        <f t="shared" si="2"/>
        <v>1.3266118333775537E-3</v>
      </c>
      <c r="CK24" s="26">
        <f t="shared" si="2"/>
        <v>1.7029972752043596E-4</v>
      </c>
      <c r="CL24" s="26">
        <f t="shared" si="2"/>
        <v>5.9435364041604752E-3</v>
      </c>
      <c r="CM24" s="26" t="e">
        <f t="shared" si="2"/>
        <v>#DIV/0!</v>
      </c>
      <c r="CN24" s="26">
        <f t="shared" si="2"/>
        <v>1.3947001394700139E-3</v>
      </c>
      <c r="CO24" s="26">
        <f t="shared" si="2"/>
        <v>8.7730292016543424E-4</v>
      </c>
      <c r="CP24" s="50">
        <v>1</v>
      </c>
      <c r="CQ24" s="50">
        <v>1</v>
      </c>
      <c r="CR24" s="50"/>
      <c r="CS24" s="50">
        <v>1</v>
      </c>
      <c r="CT24" s="50">
        <v>1</v>
      </c>
      <c r="CU24" s="50">
        <v>1</v>
      </c>
      <c r="CV24" s="50"/>
      <c r="CW24" s="50"/>
      <c r="CX24" s="50">
        <v>1</v>
      </c>
      <c r="CY24" s="50">
        <v>2</v>
      </c>
      <c r="CZ24" s="26">
        <f t="shared" ref="CZ24:DF24" si="7">SUM(CZ5:CZ23)</f>
        <v>6547</v>
      </c>
      <c r="DA24" s="26">
        <f t="shared" si="7"/>
        <v>1450</v>
      </c>
      <c r="DB24" s="26">
        <f t="shared" si="7"/>
        <v>85</v>
      </c>
      <c r="DC24" s="26">
        <f t="shared" si="7"/>
        <v>3977</v>
      </c>
      <c r="DD24" s="26">
        <f t="shared" si="7"/>
        <v>3935</v>
      </c>
      <c r="DE24" s="26">
        <f t="shared" si="7"/>
        <v>5836</v>
      </c>
      <c r="DF24" s="26">
        <f t="shared" si="7"/>
        <v>735</v>
      </c>
      <c r="DG24" s="26"/>
      <c r="DH24" s="26">
        <f>SUM(DH5:DH23)</f>
        <v>1426</v>
      </c>
      <c r="DI24" s="26">
        <f>SUM(DI5:DI23)</f>
        <v>7997</v>
      </c>
      <c r="DJ24" s="26">
        <f t="shared" si="3"/>
        <v>1.527417137620284E-4</v>
      </c>
      <c r="DK24" s="26">
        <f t="shared" si="3"/>
        <v>6.8965517241379305E-4</v>
      </c>
      <c r="DL24" s="26">
        <f t="shared" si="3"/>
        <v>0</v>
      </c>
      <c r="DM24" s="26">
        <f t="shared" si="3"/>
        <v>2.5144581342720644E-4</v>
      </c>
      <c r="DN24" s="26">
        <f t="shared" si="3"/>
        <v>2.5412960609911054E-4</v>
      </c>
      <c r="DO24" s="26">
        <f t="shared" si="3"/>
        <v>1.7135023989033586E-4</v>
      </c>
      <c r="DP24" s="26">
        <f t="shared" si="3"/>
        <v>0</v>
      </c>
      <c r="DQ24" s="26" t="e">
        <f t="shared" si="3"/>
        <v>#DIV/0!</v>
      </c>
      <c r="DR24" s="26">
        <f t="shared" si="3"/>
        <v>7.0126227208976155E-4</v>
      </c>
      <c r="DS24" s="26">
        <f t="shared" si="3"/>
        <v>2.5009378516943853E-4</v>
      </c>
    </row>
    <row r="25" spans="2:123" ht="22.5">
      <c r="B25" s="439" t="s">
        <v>67</v>
      </c>
      <c r="C25" s="439"/>
      <c r="D25" s="53">
        <v>5</v>
      </c>
      <c r="E25" s="53">
        <v>0</v>
      </c>
      <c r="F25" s="53">
        <v>0</v>
      </c>
      <c r="G25" s="53">
        <v>3</v>
      </c>
      <c r="H25" s="53">
        <v>2</v>
      </c>
      <c r="I25" s="53">
        <v>4</v>
      </c>
      <c r="J25" s="53">
        <v>1</v>
      </c>
      <c r="K25" s="53">
        <v>0</v>
      </c>
      <c r="L25" s="53">
        <v>1</v>
      </c>
      <c r="M25" s="53">
        <v>5</v>
      </c>
      <c r="N25" s="53">
        <v>38890</v>
      </c>
      <c r="O25" s="53">
        <v>7480</v>
      </c>
      <c r="P25" s="53">
        <v>519</v>
      </c>
      <c r="Q25" s="53">
        <v>24818</v>
      </c>
      <c r="R25" s="53">
        <v>20875</v>
      </c>
      <c r="S25" s="80" t="s">
        <v>305</v>
      </c>
      <c r="T25" s="80" t="s">
        <v>305</v>
      </c>
      <c r="U25" s="80" t="s">
        <v>305</v>
      </c>
      <c r="V25" s="80" t="s">
        <v>305</v>
      </c>
      <c r="W25" s="80">
        <v>46216</v>
      </c>
      <c r="X25" s="79">
        <f t="shared" si="0"/>
        <v>1.2856775520699409E-4</v>
      </c>
      <c r="Y25" s="79">
        <f t="shared" si="0"/>
        <v>0</v>
      </c>
      <c r="Z25" s="79">
        <f t="shared" si="0"/>
        <v>0</v>
      </c>
      <c r="AA25" s="79">
        <f t="shared" si="0"/>
        <v>1.2088000644693368E-4</v>
      </c>
      <c r="AB25" s="79">
        <f t="shared" si="0"/>
        <v>9.5808383233532936E-5</v>
      </c>
      <c r="AC25" s="79" t="e">
        <f t="shared" si="0"/>
        <v>#VALUE!</v>
      </c>
      <c r="AD25" s="79" t="e">
        <f t="shared" si="0"/>
        <v>#VALUE!</v>
      </c>
      <c r="AE25" s="79" t="e">
        <f t="shared" si="0"/>
        <v>#VALUE!</v>
      </c>
      <c r="AF25" s="79" t="e">
        <f t="shared" si="0"/>
        <v>#VALUE!</v>
      </c>
      <c r="AG25" s="79">
        <f t="shared" si="0"/>
        <v>1.0818764064393284E-4</v>
      </c>
      <c r="AH25" s="53">
        <v>5</v>
      </c>
      <c r="AI25" s="53">
        <v>0</v>
      </c>
      <c r="AJ25" s="53">
        <v>0</v>
      </c>
      <c r="AK25" s="53">
        <v>2</v>
      </c>
      <c r="AL25" s="53">
        <v>3</v>
      </c>
      <c r="AM25" s="53">
        <v>4</v>
      </c>
      <c r="AN25" s="53">
        <v>1</v>
      </c>
      <c r="AO25" s="53">
        <v>0</v>
      </c>
      <c r="AP25" s="53" t="s">
        <v>305</v>
      </c>
      <c r="AQ25" s="53">
        <v>5</v>
      </c>
      <c r="AR25" s="53">
        <v>34079</v>
      </c>
      <c r="AS25" s="53">
        <v>7710</v>
      </c>
      <c r="AT25" s="80">
        <v>530</v>
      </c>
      <c r="AU25" s="80">
        <v>21962</v>
      </c>
      <c r="AV25" s="80">
        <v>19288</v>
      </c>
      <c r="AW25" s="80" t="s">
        <v>305</v>
      </c>
      <c r="AX25" s="80" t="s">
        <v>305</v>
      </c>
      <c r="AY25" s="80" t="s">
        <v>305</v>
      </c>
      <c r="AZ25" s="80" t="s">
        <v>305</v>
      </c>
      <c r="BA25" s="80">
        <v>41789</v>
      </c>
      <c r="BB25" s="26">
        <f t="shared" si="1"/>
        <v>1.4671792012676429E-4</v>
      </c>
      <c r="BC25" s="26">
        <f t="shared" si="1"/>
        <v>0</v>
      </c>
      <c r="BD25" s="26">
        <f t="shared" si="1"/>
        <v>0</v>
      </c>
      <c r="BE25" s="26">
        <f t="shared" si="1"/>
        <v>9.1066387396411986E-5</v>
      </c>
      <c r="BF25" s="26">
        <f t="shared" si="1"/>
        <v>1.5553712152633763E-4</v>
      </c>
      <c r="BG25" s="26" t="e">
        <f t="shared" si="1"/>
        <v>#VALUE!</v>
      </c>
      <c r="BH25" s="26" t="e">
        <f t="shared" si="1"/>
        <v>#VALUE!</v>
      </c>
      <c r="BI25" s="26" t="e">
        <f t="shared" si="1"/>
        <v>#VALUE!</v>
      </c>
      <c r="BJ25" s="26" t="e">
        <f t="shared" si="1"/>
        <v>#VALUE!</v>
      </c>
      <c r="BK25" s="26">
        <f t="shared" si="1"/>
        <v>1.196487113833784E-4</v>
      </c>
      <c r="BL25" s="53">
        <v>15</v>
      </c>
      <c r="BM25" s="53">
        <v>2</v>
      </c>
      <c r="BN25" s="53">
        <v>0</v>
      </c>
      <c r="BO25" s="53">
        <v>11</v>
      </c>
      <c r="BP25" s="53">
        <v>6</v>
      </c>
      <c r="BQ25" s="53">
        <v>15</v>
      </c>
      <c r="BR25" s="53">
        <v>2</v>
      </c>
      <c r="BS25" s="53">
        <v>0</v>
      </c>
      <c r="BT25" s="53">
        <v>0</v>
      </c>
      <c r="BU25" s="53">
        <v>17</v>
      </c>
      <c r="BV25" s="53">
        <v>30959</v>
      </c>
      <c r="BW25" s="53">
        <v>8494</v>
      </c>
      <c r="BX25" s="80">
        <v>472</v>
      </c>
      <c r="BY25" s="80">
        <v>20188</v>
      </c>
      <c r="BZ25" s="80">
        <v>18791</v>
      </c>
      <c r="CA25" s="80" t="s">
        <v>305</v>
      </c>
      <c r="CB25" s="80" t="s">
        <v>305</v>
      </c>
      <c r="CC25" s="80" t="s">
        <v>305</v>
      </c>
      <c r="CD25" s="80" t="s">
        <v>305</v>
      </c>
      <c r="CE25" s="80">
        <v>39453</v>
      </c>
      <c r="CF25" s="26">
        <f t="shared" si="2"/>
        <v>4.8451177363609938E-4</v>
      </c>
      <c r="CG25" s="26">
        <f t="shared" si="2"/>
        <v>2.3546032493524841E-4</v>
      </c>
      <c r="CH25" s="26">
        <f t="shared" si="2"/>
        <v>0</v>
      </c>
      <c r="CI25" s="26">
        <f t="shared" si="2"/>
        <v>5.4487814543293051E-4</v>
      </c>
      <c r="CJ25" s="26">
        <f t="shared" si="2"/>
        <v>3.1930179341173965E-4</v>
      </c>
      <c r="CK25" s="26" t="e">
        <f t="shared" si="2"/>
        <v>#VALUE!</v>
      </c>
      <c r="CL25" s="26" t="e">
        <f t="shared" si="2"/>
        <v>#VALUE!</v>
      </c>
      <c r="CM25" s="26" t="e">
        <f t="shared" si="2"/>
        <v>#VALUE!</v>
      </c>
      <c r="CN25" s="26" t="e">
        <f t="shared" si="2"/>
        <v>#VALUE!</v>
      </c>
      <c r="CO25" s="26">
        <f t="shared" si="2"/>
        <v>4.3089245431272654E-4</v>
      </c>
      <c r="CP25" s="53">
        <v>14</v>
      </c>
      <c r="CQ25" s="53">
        <v>1</v>
      </c>
      <c r="CR25" s="53">
        <v>0</v>
      </c>
      <c r="CS25" s="53">
        <v>11</v>
      </c>
      <c r="CT25" s="53">
        <v>4</v>
      </c>
      <c r="CU25" s="53">
        <v>13</v>
      </c>
      <c r="CV25" s="53">
        <v>2</v>
      </c>
      <c r="CW25" s="53">
        <v>0</v>
      </c>
      <c r="CX25" s="53">
        <v>0</v>
      </c>
      <c r="CY25" s="53">
        <v>15</v>
      </c>
      <c r="CZ25" s="53">
        <v>30460</v>
      </c>
      <c r="DA25" s="53">
        <v>10328</v>
      </c>
      <c r="DB25" s="80">
        <v>528</v>
      </c>
      <c r="DC25" s="80">
        <v>20448</v>
      </c>
      <c r="DD25" s="80">
        <v>19807</v>
      </c>
      <c r="DE25" s="80" t="s">
        <v>305</v>
      </c>
      <c r="DF25" s="80" t="s">
        <v>305</v>
      </c>
      <c r="DG25" s="80" t="s">
        <v>305</v>
      </c>
      <c r="DH25" s="80" t="s">
        <v>305</v>
      </c>
      <c r="DI25" s="80">
        <v>40788</v>
      </c>
      <c r="DJ25" s="26">
        <f t="shared" si="3"/>
        <v>4.5961917268548915E-4</v>
      </c>
      <c r="DK25" s="26">
        <f t="shared" si="3"/>
        <v>9.6824167312161121E-5</v>
      </c>
      <c r="DL25" s="26">
        <f t="shared" si="3"/>
        <v>0</v>
      </c>
      <c r="DM25" s="26">
        <f t="shared" si="3"/>
        <v>5.3794992175273861E-4</v>
      </c>
      <c r="DN25" s="26">
        <f t="shared" si="3"/>
        <v>2.0194880597768466E-4</v>
      </c>
      <c r="DO25" s="26" t="e">
        <f t="shared" si="3"/>
        <v>#VALUE!</v>
      </c>
      <c r="DP25" s="26" t="e">
        <f t="shared" si="3"/>
        <v>#VALUE!</v>
      </c>
      <c r="DQ25" s="26" t="e">
        <f t="shared" si="3"/>
        <v>#VALUE!</v>
      </c>
      <c r="DR25" s="26" t="e">
        <f t="shared" si="3"/>
        <v>#VALUE!</v>
      </c>
      <c r="DS25" s="26">
        <f t="shared" si="3"/>
        <v>3.6775522212415419E-4</v>
      </c>
    </row>
    <row r="26" spans="2:123" ht="22.5">
      <c r="B26" s="439" t="s">
        <v>68</v>
      </c>
      <c r="C26" s="439"/>
      <c r="D26" s="53"/>
      <c r="E26" s="53"/>
      <c r="F26" s="53"/>
      <c r="G26" s="53"/>
      <c r="H26" s="53"/>
      <c r="I26" s="53"/>
      <c r="J26" s="53"/>
      <c r="K26" s="53"/>
      <c r="L26" s="53"/>
      <c r="M26" s="53"/>
      <c r="N26" s="53"/>
      <c r="O26" s="53"/>
      <c r="P26" s="53"/>
      <c r="Q26" s="53"/>
      <c r="R26" s="53"/>
      <c r="S26" s="80"/>
      <c r="T26" s="80"/>
      <c r="U26" s="80"/>
      <c r="V26" s="80"/>
      <c r="W26" s="80"/>
      <c r="X26" s="79" t="e">
        <f t="shared" si="0"/>
        <v>#DIV/0!</v>
      </c>
      <c r="Y26" s="79" t="e">
        <f t="shared" si="0"/>
        <v>#DIV/0!</v>
      </c>
      <c r="Z26" s="79" t="e">
        <f t="shared" si="0"/>
        <v>#DIV/0!</v>
      </c>
      <c r="AA26" s="79" t="e">
        <f t="shared" si="0"/>
        <v>#DIV/0!</v>
      </c>
      <c r="AB26" s="79" t="e">
        <f t="shared" si="0"/>
        <v>#DIV/0!</v>
      </c>
      <c r="AC26" s="79" t="e">
        <f t="shared" si="0"/>
        <v>#DIV/0!</v>
      </c>
      <c r="AD26" s="79" t="e">
        <f t="shared" si="0"/>
        <v>#DIV/0!</v>
      </c>
      <c r="AE26" s="79" t="e">
        <f t="shared" si="0"/>
        <v>#DIV/0!</v>
      </c>
      <c r="AF26" s="79" t="e">
        <f t="shared" si="0"/>
        <v>#DIV/0!</v>
      </c>
      <c r="AG26" s="79" t="e">
        <f t="shared" si="0"/>
        <v>#DIV/0!</v>
      </c>
      <c r="AH26" s="53"/>
      <c r="AI26" s="53"/>
      <c r="AJ26" s="53"/>
      <c r="AK26" s="53"/>
      <c r="AL26" s="53"/>
      <c r="AM26" s="53"/>
      <c r="AN26" s="53"/>
      <c r="AO26" s="53"/>
      <c r="AP26" s="53"/>
      <c r="AQ26" s="53"/>
      <c r="AR26" s="53"/>
      <c r="AS26" s="53"/>
      <c r="AT26" s="80"/>
      <c r="AU26" s="80"/>
      <c r="AV26" s="80"/>
      <c r="AW26" s="80"/>
      <c r="AX26" s="80"/>
      <c r="AY26" s="80"/>
      <c r="AZ26" s="80"/>
      <c r="BA26" s="80"/>
      <c r="BB26" s="26" t="e">
        <f t="shared" si="1"/>
        <v>#DIV/0!</v>
      </c>
      <c r="BC26" s="26" t="e">
        <f t="shared" si="1"/>
        <v>#DIV/0!</v>
      </c>
      <c r="BD26" s="26" t="e">
        <f t="shared" si="1"/>
        <v>#DIV/0!</v>
      </c>
      <c r="BE26" s="26" t="e">
        <f t="shared" si="1"/>
        <v>#DIV/0!</v>
      </c>
      <c r="BF26" s="26" t="e">
        <f t="shared" si="1"/>
        <v>#DIV/0!</v>
      </c>
      <c r="BG26" s="26" t="e">
        <f t="shared" si="1"/>
        <v>#DIV/0!</v>
      </c>
      <c r="BH26" s="26" t="e">
        <f t="shared" si="1"/>
        <v>#DIV/0!</v>
      </c>
      <c r="BI26" s="26" t="e">
        <f t="shared" si="1"/>
        <v>#DIV/0!</v>
      </c>
      <c r="BJ26" s="26" t="e">
        <f t="shared" si="1"/>
        <v>#DIV/0!</v>
      </c>
      <c r="BK26" s="26" t="e">
        <f t="shared" si="1"/>
        <v>#DIV/0!</v>
      </c>
      <c r="BL26" s="53"/>
      <c r="BM26" s="53"/>
      <c r="BN26" s="53"/>
      <c r="BO26" s="53"/>
      <c r="BP26" s="53"/>
      <c r="BQ26" s="53"/>
      <c r="BR26" s="53"/>
      <c r="BS26" s="53"/>
      <c r="BT26" s="53"/>
      <c r="BU26" s="53"/>
      <c r="BV26" s="53"/>
      <c r="BW26" s="53"/>
      <c r="BX26" s="80"/>
      <c r="BY26" s="80"/>
      <c r="BZ26" s="80"/>
      <c r="CA26" s="80"/>
      <c r="CB26" s="80"/>
      <c r="CC26" s="80"/>
      <c r="CD26" s="80"/>
      <c r="CE26" s="80"/>
      <c r="CF26" s="26" t="e">
        <f t="shared" si="2"/>
        <v>#DIV/0!</v>
      </c>
      <c r="CG26" s="26" t="e">
        <f t="shared" si="2"/>
        <v>#DIV/0!</v>
      </c>
      <c r="CH26" s="26" t="e">
        <f t="shared" si="2"/>
        <v>#DIV/0!</v>
      </c>
      <c r="CI26" s="26" t="e">
        <f t="shared" si="2"/>
        <v>#DIV/0!</v>
      </c>
      <c r="CJ26" s="26" t="e">
        <f t="shared" si="2"/>
        <v>#DIV/0!</v>
      </c>
      <c r="CK26" s="26" t="e">
        <f t="shared" si="2"/>
        <v>#DIV/0!</v>
      </c>
      <c r="CL26" s="26" t="e">
        <f t="shared" si="2"/>
        <v>#DIV/0!</v>
      </c>
      <c r="CM26" s="26" t="e">
        <f t="shared" si="2"/>
        <v>#DIV/0!</v>
      </c>
      <c r="CN26" s="26" t="e">
        <f t="shared" si="2"/>
        <v>#DIV/0!</v>
      </c>
      <c r="CO26" s="26" t="e">
        <f t="shared" si="2"/>
        <v>#DIV/0!</v>
      </c>
      <c r="CP26" s="53"/>
      <c r="CQ26" s="53"/>
      <c r="CR26" s="53"/>
      <c r="CS26" s="53"/>
      <c r="CT26" s="53"/>
      <c r="CU26" s="53"/>
      <c r="CV26" s="53"/>
      <c r="CW26" s="53"/>
      <c r="CX26" s="53"/>
      <c r="CY26" s="53"/>
      <c r="CZ26" s="53"/>
      <c r="DA26" s="53"/>
      <c r="DB26" s="80"/>
      <c r="DC26" s="80"/>
      <c r="DD26" s="80"/>
      <c r="DE26" s="80"/>
      <c r="DF26" s="80"/>
      <c r="DG26" s="80"/>
      <c r="DH26" s="80"/>
      <c r="DI26" s="80"/>
      <c r="DJ26" s="26" t="e">
        <f t="shared" si="3"/>
        <v>#DIV/0!</v>
      </c>
      <c r="DK26" s="26" t="e">
        <f t="shared" si="3"/>
        <v>#DIV/0!</v>
      </c>
      <c r="DL26" s="26" t="e">
        <f t="shared" si="3"/>
        <v>#DIV/0!</v>
      </c>
      <c r="DM26" s="26" t="e">
        <f t="shared" si="3"/>
        <v>#DIV/0!</v>
      </c>
      <c r="DN26" s="26" t="e">
        <f t="shared" si="3"/>
        <v>#DIV/0!</v>
      </c>
      <c r="DO26" s="26" t="e">
        <f t="shared" si="3"/>
        <v>#DIV/0!</v>
      </c>
      <c r="DP26" s="26" t="e">
        <f t="shared" si="3"/>
        <v>#DIV/0!</v>
      </c>
      <c r="DQ26" s="26" t="e">
        <f t="shared" si="3"/>
        <v>#DIV/0!</v>
      </c>
      <c r="DR26" s="26" t="e">
        <f t="shared" si="3"/>
        <v>#DIV/0!</v>
      </c>
      <c r="DS26" s="26" t="e">
        <f t="shared" si="3"/>
        <v>#DIV/0!</v>
      </c>
    </row>
    <row r="28" spans="2:123">
      <c r="B28" s="73"/>
    </row>
  </sheetData>
  <mergeCells count="57">
    <mergeCell ref="DO3:DR3"/>
    <mergeCell ref="DS3:DS4"/>
    <mergeCell ref="B24:C24"/>
    <mergeCell ref="B25:C25"/>
    <mergeCell ref="B26:C26"/>
    <mergeCell ref="CZ3:DA3"/>
    <mergeCell ref="DB3:DD3"/>
    <mergeCell ref="DE3:DH3"/>
    <mergeCell ref="DI3:DI4"/>
    <mergeCell ref="DJ3:DK3"/>
    <mergeCell ref="DL3:DN3"/>
    <mergeCell ref="CK3:CN3"/>
    <mergeCell ref="CO3:CO4"/>
    <mergeCell ref="CP3:CQ3"/>
    <mergeCell ref="CR3:CT3"/>
    <mergeCell ref="CU3:CX3"/>
    <mergeCell ref="CY3:CY4"/>
    <mergeCell ref="BV3:BW3"/>
    <mergeCell ref="BX3:BZ3"/>
    <mergeCell ref="CA3:CD3"/>
    <mergeCell ref="CE3:CE4"/>
    <mergeCell ref="CF3:CG3"/>
    <mergeCell ref="CH3:CJ3"/>
    <mergeCell ref="AM3:AP3"/>
    <mergeCell ref="BU3:BU4"/>
    <mergeCell ref="AR3:AS3"/>
    <mergeCell ref="AT3:AV3"/>
    <mergeCell ref="AW3:AZ3"/>
    <mergeCell ref="BA3:BA4"/>
    <mergeCell ref="BB3:BC3"/>
    <mergeCell ref="BD3:BF3"/>
    <mergeCell ref="BG3:BJ3"/>
    <mergeCell ref="BK3:BK4"/>
    <mergeCell ref="BL3:BM3"/>
    <mergeCell ref="BN3:BP3"/>
    <mergeCell ref="BQ3:BT3"/>
    <mergeCell ref="Z3:AB3"/>
    <mergeCell ref="AC3:AF3"/>
    <mergeCell ref="AG3:AG4"/>
    <mergeCell ref="AH3:AI3"/>
    <mergeCell ref="AJ3:AL3"/>
    <mergeCell ref="B2:B4"/>
    <mergeCell ref="D2:AG2"/>
    <mergeCell ref="AH2:BK2"/>
    <mergeCell ref="BL2:CO2"/>
    <mergeCell ref="CP2:DS2"/>
    <mergeCell ref="C3:C4"/>
    <mergeCell ref="D3:E3"/>
    <mergeCell ref="F3:H3"/>
    <mergeCell ref="I3:L3"/>
    <mergeCell ref="M3:M4"/>
    <mergeCell ref="AQ3:AQ4"/>
    <mergeCell ref="N3:O3"/>
    <mergeCell ref="P3:R3"/>
    <mergeCell ref="S3:V3"/>
    <mergeCell ref="W3:W4"/>
    <mergeCell ref="X3:Y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EF27"/>
  <sheetViews>
    <sheetView rightToLeft="1" topLeftCell="DH13" workbookViewId="0">
      <selection activeCell="DU25" sqref="DU25"/>
    </sheetView>
  </sheetViews>
  <sheetFormatPr defaultRowHeight="15.75"/>
  <cols>
    <col min="3" max="3" width="25.875" customWidth="1"/>
    <col min="4" max="5" width="8.75" style="265"/>
    <col min="70" max="70" width="9" bestFit="1" customWidth="1"/>
    <col min="79" max="79" width="9" bestFit="1" customWidth="1"/>
    <col min="103" max="103" width="10.125" bestFit="1" customWidth="1"/>
    <col min="125" max="125" width="11.125" bestFit="1" customWidth="1"/>
  </cols>
  <sheetData>
    <row r="2" spans="1:136" ht="25.5" customHeight="1">
      <c r="B2" s="412" t="s">
        <v>69</v>
      </c>
      <c r="C2" s="193" t="s">
        <v>33</v>
      </c>
      <c r="D2" s="441">
        <v>1397</v>
      </c>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08">
        <v>1398</v>
      </c>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84">
        <v>1399</v>
      </c>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85"/>
      <c r="CY2" s="416">
        <v>1400</v>
      </c>
      <c r="CZ2" s="416"/>
      <c r="DA2" s="416"/>
      <c r="DB2" s="416"/>
      <c r="DC2" s="416"/>
      <c r="DD2" s="416"/>
      <c r="DE2" s="416"/>
      <c r="DF2" s="416"/>
      <c r="DG2" s="416"/>
      <c r="DH2" s="416"/>
      <c r="DI2" s="416"/>
      <c r="DJ2" s="416"/>
      <c r="DK2" s="416"/>
      <c r="DL2" s="416"/>
      <c r="DM2" s="416"/>
      <c r="DN2" s="416"/>
      <c r="DO2" s="416"/>
      <c r="DP2" s="416"/>
      <c r="DQ2" s="416"/>
      <c r="DR2" s="416"/>
      <c r="DS2" s="416"/>
      <c r="DT2" s="416"/>
      <c r="DU2" s="416"/>
      <c r="DV2" s="416"/>
      <c r="DW2" s="416"/>
      <c r="DX2" s="416"/>
      <c r="DY2" s="416"/>
      <c r="DZ2" s="416"/>
      <c r="EA2" s="416"/>
      <c r="EB2" s="416"/>
      <c r="EC2" s="416"/>
      <c r="ED2" s="416"/>
      <c r="EE2" s="416"/>
    </row>
    <row r="3" spans="1:136" s="81" customFormat="1" ht="90" customHeight="1">
      <c r="A3"/>
      <c r="B3" s="412"/>
      <c r="C3" s="373" t="s">
        <v>34</v>
      </c>
      <c r="D3" s="440" t="s">
        <v>230</v>
      </c>
      <c r="E3" s="440"/>
      <c r="F3" s="440"/>
      <c r="G3" s="440"/>
      <c r="H3" s="443" t="s">
        <v>231</v>
      </c>
      <c r="I3" s="444"/>
      <c r="J3" s="440" t="s">
        <v>232</v>
      </c>
      <c r="K3" s="440"/>
      <c r="L3" s="440"/>
      <c r="M3" s="440"/>
      <c r="N3" s="445" t="s">
        <v>233</v>
      </c>
      <c r="O3" s="440" t="s">
        <v>234</v>
      </c>
      <c r="P3" s="440"/>
      <c r="Q3" s="440"/>
      <c r="R3" s="440"/>
      <c r="S3" s="443" t="s">
        <v>235</v>
      </c>
      <c r="T3" s="444"/>
      <c r="U3" s="440" t="s">
        <v>236</v>
      </c>
      <c r="V3" s="440"/>
      <c r="W3" s="440"/>
      <c r="X3" s="440"/>
      <c r="Y3" s="445" t="s">
        <v>239</v>
      </c>
      <c r="Z3" s="440" t="s">
        <v>238</v>
      </c>
      <c r="AA3" s="440"/>
      <c r="AB3" s="440"/>
      <c r="AC3" s="440"/>
      <c r="AD3" s="443" t="s">
        <v>240</v>
      </c>
      <c r="AE3" s="444"/>
      <c r="AF3" s="440" t="s">
        <v>241</v>
      </c>
      <c r="AG3" s="440"/>
      <c r="AH3" s="440"/>
      <c r="AI3" s="440"/>
      <c r="AJ3" s="447" t="s">
        <v>117</v>
      </c>
      <c r="AK3" s="446" t="s">
        <v>242</v>
      </c>
      <c r="AL3" s="446"/>
      <c r="AM3" s="446"/>
      <c r="AN3" s="446"/>
      <c r="AO3" s="449" t="s">
        <v>243</v>
      </c>
      <c r="AP3" s="450"/>
      <c r="AQ3" s="446" t="s">
        <v>244</v>
      </c>
      <c r="AR3" s="446"/>
      <c r="AS3" s="446"/>
      <c r="AT3" s="446"/>
      <c r="AU3" s="451" t="s">
        <v>233</v>
      </c>
      <c r="AV3" s="446" t="s">
        <v>245</v>
      </c>
      <c r="AW3" s="446"/>
      <c r="AX3" s="446"/>
      <c r="AY3" s="446"/>
      <c r="AZ3" s="449" t="s">
        <v>235</v>
      </c>
      <c r="BA3" s="450"/>
      <c r="BB3" s="446" t="s">
        <v>236</v>
      </c>
      <c r="BC3" s="446"/>
      <c r="BD3" s="446"/>
      <c r="BE3" s="446"/>
      <c r="BF3" s="451" t="s">
        <v>239</v>
      </c>
      <c r="BG3" s="446" t="s">
        <v>238</v>
      </c>
      <c r="BH3" s="446"/>
      <c r="BI3" s="446"/>
      <c r="BJ3" s="446"/>
      <c r="BK3" s="449" t="s">
        <v>246</v>
      </c>
      <c r="BL3" s="450"/>
      <c r="BM3" s="446" t="s">
        <v>247</v>
      </c>
      <c r="BN3" s="446"/>
      <c r="BO3" s="446"/>
      <c r="BP3" s="446"/>
      <c r="BQ3" s="446" t="s">
        <v>117</v>
      </c>
      <c r="BR3" s="452" t="s">
        <v>230</v>
      </c>
      <c r="BS3" s="453"/>
      <c r="BT3" s="453"/>
      <c r="BU3" s="454"/>
      <c r="BV3" s="452" t="s">
        <v>243</v>
      </c>
      <c r="BW3" s="454"/>
      <c r="BX3" s="452" t="s">
        <v>244</v>
      </c>
      <c r="BY3" s="453"/>
      <c r="BZ3" s="453"/>
      <c r="CA3" s="454"/>
      <c r="CB3" s="455" t="s">
        <v>233</v>
      </c>
      <c r="CC3" s="452" t="s">
        <v>234</v>
      </c>
      <c r="CD3" s="453"/>
      <c r="CE3" s="453"/>
      <c r="CF3" s="454"/>
      <c r="CG3" s="452" t="s">
        <v>235</v>
      </c>
      <c r="CH3" s="454"/>
      <c r="CI3" s="452" t="s">
        <v>236</v>
      </c>
      <c r="CJ3" s="453"/>
      <c r="CK3" s="453"/>
      <c r="CL3" s="454"/>
      <c r="CM3" s="455" t="s">
        <v>239</v>
      </c>
      <c r="CN3" s="452" t="s">
        <v>248</v>
      </c>
      <c r="CO3" s="453"/>
      <c r="CP3" s="453"/>
      <c r="CQ3" s="454"/>
      <c r="CR3" s="452" t="s">
        <v>240</v>
      </c>
      <c r="CS3" s="454"/>
      <c r="CT3" s="452" t="s">
        <v>247</v>
      </c>
      <c r="CU3" s="453"/>
      <c r="CV3" s="453"/>
      <c r="CW3" s="454"/>
      <c r="CX3" s="455" t="s">
        <v>249</v>
      </c>
      <c r="CY3" s="461" t="s">
        <v>230</v>
      </c>
      <c r="CZ3" s="461"/>
      <c r="DA3" s="461"/>
      <c r="DB3" s="461"/>
      <c r="DC3" s="459" t="s">
        <v>243</v>
      </c>
      <c r="DD3" s="460"/>
      <c r="DE3" s="461" t="s">
        <v>244</v>
      </c>
      <c r="DF3" s="461"/>
      <c r="DG3" s="461"/>
      <c r="DH3" s="461"/>
      <c r="DI3" s="462" t="s">
        <v>233</v>
      </c>
      <c r="DJ3" s="461" t="s">
        <v>245</v>
      </c>
      <c r="DK3" s="461"/>
      <c r="DL3" s="461"/>
      <c r="DM3" s="461"/>
      <c r="DN3" s="459" t="s">
        <v>235</v>
      </c>
      <c r="DO3" s="460"/>
      <c r="DP3" s="461" t="s">
        <v>236</v>
      </c>
      <c r="DQ3" s="461"/>
      <c r="DR3" s="461"/>
      <c r="DS3" s="461"/>
      <c r="DT3" s="457" t="s">
        <v>237</v>
      </c>
      <c r="DU3" s="461" t="s">
        <v>238</v>
      </c>
      <c r="DV3" s="461"/>
      <c r="DW3" s="461"/>
      <c r="DX3" s="461"/>
      <c r="DY3" s="459" t="s">
        <v>240</v>
      </c>
      <c r="DZ3" s="460"/>
      <c r="EA3" s="461" t="s">
        <v>247</v>
      </c>
      <c r="EB3" s="461"/>
      <c r="EC3" s="461"/>
      <c r="ED3" s="461"/>
      <c r="EE3" s="457" t="s">
        <v>250</v>
      </c>
    </row>
    <row r="4" spans="1:136" ht="22.5">
      <c r="B4" s="412"/>
      <c r="C4" s="442"/>
      <c r="D4" s="103" t="s">
        <v>55</v>
      </c>
      <c r="E4" s="103" t="s">
        <v>119</v>
      </c>
      <c r="F4" s="101" t="s">
        <v>65</v>
      </c>
      <c r="G4" s="101" t="s">
        <v>66</v>
      </c>
      <c r="H4" s="87" t="s">
        <v>59</v>
      </c>
      <c r="I4" s="87" t="s">
        <v>60</v>
      </c>
      <c r="J4" s="87" t="s">
        <v>61</v>
      </c>
      <c r="K4" s="87" t="s">
        <v>62</v>
      </c>
      <c r="L4" s="87" t="s">
        <v>63</v>
      </c>
      <c r="M4" s="87" t="s">
        <v>64</v>
      </c>
      <c r="N4" s="445"/>
      <c r="O4" s="55" t="s">
        <v>55</v>
      </c>
      <c r="P4" s="55" t="s">
        <v>56</v>
      </c>
      <c r="Q4" s="55" t="s">
        <v>65</v>
      </c>
      <c r="R4" s="55" t="s">
        <v>66</v>
      </c>
      <c r="S4" s="87" t="s">
        <v>59</v>
      </c>
      <c r="T4" s="87" t="s">
        <v>60</v>
      </c>
      <c r="U4" s="87" t="s">
        <v>61</v>
      </c>
      <c r="V4" s="87" t="s">
        <v>62</v>
      </c>
      <c r="W4" s="87" t="s">
        <v>63</v>
      </c>
      <c r="X4" s="87" t="s">
        <v>64</v>
      </c>
      <c r="Y4" s="445"/>
      <c r="Z4" s="55" t="s">
        <v>55</v>
      </c>
      <c r="AA4" s="101" t="s">
        <v>56</v>
      </c>
      <c r="AB4" s="87" t="s">
        <v>65</v>
      </c>
      <c r="AC4" s="87" t="s">
        <v>66</v>
      </c>
      <c r="AD4" s="87" t="s">
        <v>59</v>
      </c>
      <c r="AE4" s="87" t="s">
        <v>60</v>
      </c>
      <c r="AF4" s="87" t="s">
        <v>61</v>
      </c>
      <c r="AG4" s="87" t="s">
        <v>62</v>
      </c>
      <c r="AH4" s="87" t="s">
        <v>63</v>
      </c>
      <c r="AI4" s="87" t="s">
        <v>64</v>
      </c>
      <c r="AJ4" s="448"/>
      <c r="AK4" s="57" t="s">
        <v>55</v>
      </c>
      <c r="AL4" s="57" t="s">
        <v>119</v>
      </c>
      <c r="AM4" s="104" t="s">
        <v>65</v>
      </c>
      <c r="AN4" s="104" t="s">
        <v>66</v>
      </c>
      <c r="AO4" s="88" t="s">
        <v>59</v>
      </c>
      <c r="AP4" s="88" t="s">
        <v>60</v>
      </c>
      <c r="AQ4" s="88" t="s">
        <v>61</v>
      </c>
      <c r="AR4" s="88" t="s">
        <v>62</v>
      </c>
      <c r="AS4" s="88" t="s">
        <v>63</v>
      </c>
      <c r="AT4" s="88" t="s">
        <v>64</v>
      </c>
      <c r="AU4" s="451"/>
      <c r="AV4" s="57" t="s">
        <v>55</v>
      </c>
      <c r="AW4" s="57" t="s">
        <v>56</v>
      </c>
      <c r="AX4" s="88" t="s">
        <v>65</v>
      </c>
      <c r="AY4" s="88" t="s">
        <v>66</v>
      </c>
      <c r="AZ4" s="88" t="s">
        <v>59</v>
      </c>
      <c r="BA4" s="88" t="s">
        <v>60</v>
      </c>
      <c r="BB4" s="88" t="s">
        <v>61</v>
      </c>
      <c r="BC4" s="88" t="s">
        <v>62</v>
      </c>
      <c r="BD4" s="88" t="s">
        <v>63</v>
      </c>
      <c r="BE4" s="88" t="s">
        <v>64</v>
      </c>
      <c r="BF4" s="451"/>
      <c r="BG4" s="57" t="s">
        <v>55</v>
      </c>
      <c r="BH4" s="104" t="s">
        <v>56</v>
      </c>
      <c r="BI4" s="104" t="s">
        <v>65</v>
      </c>
      <c r="BJ4" s="104" t="s">
        <v>66</v>
      </c>
      <c r="BK4" s="88" t="s">
        <v>59</v>
      </c>
      <c r="BL4" s="88" t="s">
        <v>60</v>
      </c>
      <c r="BM4" s="88" t="s">
        <v>61</v>
      </c>
      <c r="BN4" s="88" t="s">
        <v>62</v>
      </c>
      <c r="BO4" s="88" t="s">
        <v>63</v>
      </c>
      <c r="BP4" s="88" t="s">
        <v>64</v>
      </c>
      <c r="BQ4" s="446"/>
      <c r="BR4" s="106" t="s">
        <v>55</v>
      </c>
      <c r="BS4" s="106" t="s">
        <v>119</v>
      </c>
      <c r="BT4" s="106" t="s">
        <v>65</v>
      </c>
      <c r="BU4" s="106" t="s">
        <v>66</v>
      </c>
      <c r="BV4" s="10" t="s">
        <v>59</v>
      </c>
      <c r="BW4" s="10" t="s">
        <v>60</v>
      </c>
      <c r="BX4" s="10" t="s">
        <v>61</v>
      </c>
      <c r="BY4" s="10" t="s">
        <v>62</v>
      </c>
      <c r="BZ4" s="10" t="s">
        <v>63</v>
      </c>
      <c r="CA4" s="10" t="s">
        <v>64</v>
      </c>
      <c r="CB4" s="456"/>
      <c r="CC4" s="61" t="s">
        <v>55</v>
      </c>
      <c r="CD4" s="85" t="s">
        <v>56</v>
      </c>
      <c r="CE4" s="106" t="s">
        <v>65</v>
      </c>
      <c r="CF4" s="106" t="s">
        <v>66</v>
      </c>
      <c r="CG4" s="10" t="s">
        <v>59</v>
      </c>
      <c r="CH4" s="10" t="s">
        <v>60</v>
      </c>
      <c r="CI4" s="10" t="s">
        <v>61</v>
      </c>
      <c r="CJ4" s="10" t="s">
        <v>62</v>
      </c>
      <c r="CK4" s="10" t="s">
        <v>63</v>
      </c>
      <c r="CL4" s="10" t="s">
        <v>64</v>
      </c>
      <c r="CM4" s="456"/>
      <c r="CN4" s="61" t="s">
        <v>55</v>
      </c>
      <c r="CO4" s="106" t="s">
        <v>56</v>
      </c>
      <c r="CP4" s="108" t="s">
        <v>65</v>
      </c>
      <c r="CQ4" s="108" t="s">
        <v>66</v>
      </c>
      <c r="CR4" s="10" t="s">
        <v>59</v>
      </c>
      <c r="CS4" s="10" t="s">
        <v>60</v>
      </c>
      <c r="CT4" s="10" t="s">
        <v>61</v>
      </c>
      <c r="CU4" s="10" t="s">
        <v>62</v>
      </c>
      <c r="CV4" s="10" t="s">
        <v>63</v>
      </c>
      <c r="CW4" s="10" t="s">
        <v>64</v>
      </c>
      <c r="CX4" s="456"/>
      <c r="CY4" s="215" t="s">
        <v>55</v>
      </c>
      <c r="CZ4" s="215" t="s">
        <v>119</v>
      </c>
      <c r="DA4" s="110" t="s">
        <v>65</v>
      </c>
      <c r="DB4" s="110" t="s">
        <v>66</v>
      </c>
      <c r="DC4" s="91" t="s">
        <v>59</v>
      </c>
      <c r="DD4" s="91" t="s">
        <v>60</v>
      </c>
      <c r="DE4" s="91" t="s">
        <v>61</v>
      </c>
      <c r="DF4" s="91" t="s">
        <v>62</v>
      </c>
      <c r="DG4" s="91" t="s">
        <v>63</v>
      </c>
      <c r="DH4" s="91" t="s">
        <v>64</v>
      </c>
      <c r="DI4" s="462"/>
      <c r="DJ4" s="16" t="s">
        <v>55</v>
      </c>
      <c r="DK4" s="16" t="s">
        <v>56</v>
      </c>
      <c r="DL4" s="110" t="s">
        <v>65</v>
      </c>
      <c r="DM4" s="110" t="s">
        <v>66</v>
      </c>
      <c r="DN4" s="91" t="s">
        <v>59</v>
      </c>
      <c r="DO4" s="91" t="s">
        <v>60</v>
      </c>
      <c r="DP4" s="91" t="s">
        <v>61</v>
      </c>
      <c r="DQ4" s="91" t="s">
        <v>62</v>
      </c>
      <c r="DR4" s="91" t="s">
        <v>63</v>
      </c>
      <c r="DS4" s="91" t="s">
        <v>64</v>
      </c>
      <c r="DT4" s="458"/>
      <c r="DU4" s="16" t="s">
        <v>55</v>
      </c>
      <c r="DV4" s="110" t="s">
        <v>56</v>
      </c>
      <c r="DW4" s="91" t="s">
        <v>65</v>
      </c>
      <c r="DX4" s="91" t="s">
        <v>66</v>
      </c>
      <c r="DY4" s="91" t="s">
        <v>59</v>
      </c>
      <c r="DZ4" s="91" t="s">
        <v>60</v>
      </c>
      <c r="EA4" s="91" t="s">
        <v>61</v>
      </c>
      <c r="EB4" s="91" t="s">
        <v>62</v>
      </c>
      <c r="EC4" s="91" t="s">
        <v>63</v>
      </c>
      <c r="ED4" s="91" t="s">
        <v>64</v>
      </c>
      <c r="EE4" s="458"/>
    </row>
    <row r="5" spans="1:136" ht="22.5" customHeight="1">
      <c r="B5" s="72">
        <v>1</v>
      </c>
      <c r="C5" s="194" t="s">
        <v>273</v>
      </c>
      <c r="D5" s="244">
        <v>289</v>
      </c>
      <c r="E5" s="244">
        <v>22</v>
      </c>
      <c r="F5" s="245"/>
      <c r="G5" s="245"/>
      <c r="H5" s="246">
        <v>220</v>
      </c>
      <c r="I5" s="246">
        <v>91</v>
      </c>
      <c r="J5" s="246">
        <v>311</v>
      </c>
      <c r="K5" s="246">
        <v>0</v>
      </c>
      <c r="L5" s="246">
        <v>0</v>
      </c>
      <c r="M5" s="246">
        <v>0</v>
      </c>
      <c r="N5" s="246">
        <f>SUM(D5:E5)</f>
        <v>311</v>
      </c>
      <c r="O5" s="246">
        <v>6207</v>
      </c>
      <c r="P5" s="246">
        <v>990</v>
      </c>
      <c r="Q5" s="246">
        <v>3722</v>
      </c>
      <c r="R5" s="246">
        <v>3475</v>
      </c>
      <c r="S5" s="246">
        <v>6072</v>
      </c>
      <c r="T5" s="246">
        <v>1125</v>
      </c>
      <c r="U5" s="246">
        <f>O5+P5</f>
        <v>7197</v>
      </c>
      <c r="V5" s="246">
        <v>0</v>
      </c>
      <c r="W5" s="246">
        <v>0</v>
      </c>
      <c r="X5" s="246">
        <v>0</v>
      </c>
      <c r="Y5" s="246">
        <f>T5+S5</f>
        <v>7197</v>
      </c>
      <c r="Z5" s="247">
        <f t="shared" ref="Z5:Z25" si="0">D5/O5*100</f>
        <v>4.6560335105526018</v>
      </c>
      <c r="AA5" s="247">
        <f>E5/P5*100</f>
        <v>2.2222222222222223</v>
      </c>
      <c r="AB5" s="247">
        <f t="shared" ref="AB5:AJ24" si="1">F5/Q5*100</f>
        <v>0</v>
      </c>
      <c r="AC5" s="247">
        <f t="shared" si="1"/>
        <v>0</v>
      </c>
      <c r="AD5" s="247">
        <f t="shared" si="1"/>
        <v>3.6231884057971016</v>
      </c>
      <c r="AE5" s="247">
        <f t="shared" si="1"/>
        <v>8.0888888888888886</v>
      </c>
      <c r="AF5" s="247">
        <f t="shared" si="1"/>
        <v>4.3212449631791019</v>
      </c>
      <c r="AG5" s="247" t="e">
        <f t="shared" si="1"/>
        <v>#DIV/0!</v>
      </c>
      <c r="AH5" s="247" t="e">
        <f t="shared" si="1"/>
        <v>#DIV/0!</v>
      </c>
      <c r="AI5" s="247" t="e">
        <f t="shared" si="1"/>
        <v>#DIV/0!</v>
      </c>
      <c r="AJ5" s="247">
        <f t="shared" si="1"/>
        <v>4.3212449631791019</v>
      </c>
      <c r="AK5" s="248">
        <v>308</v>
      </c>
      <c r="AL5" s="248">
        <v>27</v>
      </c>
      <c r="AM5" s="248"/>
      <c r="AN5" s="248"/>
      <c r="AO5" s="248">
        <v>238</v>
      </c>
      <c r="AP5" s="248">
        <v>97</v>
      </c>
      <c r="AQ5" s="248">
        <f>SUM(AO5:AP5)</f>
        <v>335</v>
      </c>
      <c r="AR5" s="248">
        <v>0</v>
      </c>
      <c r="AS5" s="248">
        <v>0</v>
      </c>
      <c r="AT5" s="248">
        <v>0</v>
      </c>
      <c r="AU5" s="248">
        <v>335</v>
      </c>
      <c r="AV5" s="248">
        <v>6502</v>
      </c>
      <c r="AW5" s="248">
        <v>1027</v>
      </c>
      <c r="AX5" s="248">
        <v>3886</v>
      </c>
      <c r="AY5" s="248">
        <v>3643</v>
      </c>
      <c r="AZ5" s="248">
        <v>6339</v>
      </c>
      <c r="BA5" s="248">
        <v>1190</v>
      </c>
      <c r="BB5" s="248">
        <f>SUM(AZ5:BA5)</f>
        <v>7529</v>
      </c>
      <c r="BC5" s="248">
        <v>0</v>
      </c>
      <c r="BD5" s="248">
        <v>0</v>
      </c>
      <c r="BE5" s="248">
        <v>0</v>
      </c>
      <c r="BF5" s="248">
        <f>AZ5+BA5</f>
        <v>7529</v>
      </c>
      <c r="BG5" s="249">
        <f t="shared" ref="BG5:BQ24" si="2">AK5/AV5*100</f>
        <v>4.7370039987696098</v>
      </c>
      <c r="BH5" s="249">
        <f t="shared" si="2"/>
        <v>2.6290165530671863</v>
      </c>
      <c r="BI5" s="249">
        <f t="shared" si="2"/>
        <v>0</v>
      </c>
      <c r="BJ5" s="249">
        <f t="shared" si="2"/>
        <v>0</v>
      </c>
      <c r="BK5" s="249">
        <f t="shared" si="2"/>
        <v>3.7545354156807069</v>
      </c>
      <c r="BL5" s="249">
        <f t="shared" si="2"/>
        <v>8.1512605042016801</v>
      </c>
      <c r="BM5" s="249">
        <f t="shared" si="2"/>
        <v>4.4494620799574971</v>
      </c>
      <c r="BN5" s="249" t="e">
        <f t="shared" si="2"/>
        <v>#DIV/0!</v>
      </c>
      <c r="BO5" s="249" t="e">
        <f t="shared" si="2"/>
        <v>#DIV/0!</v>
      </c>
      <c r="BP5" s="249" t="e">
        <f t="shared" si="2"/>
        <v>#DIV/0!</v>
      </c>
      <c r="BQ5" s="249">
        <f t="shared" si="2"/>
        <v>4.4494620799574971</v>
      </c>
      <c r="BR5" s="250">
        <v>325</v>
      </c>
      <c r="BS5" s="250">
        <v>31</v>
      </c>
      <c r="BT5" s="250"/>
      <c r="BU5" s="250"/>
      <c r="BV5" s="250">
        <v>255</v>
      </c>
      <c r="BW5" s="250">
        <v>101</v>
      </c>
      <c r="BX5" s="250">
        <f>SUM(BV5:BW5)</f>
        <v>356</v>
      </c>
      <c r="BY5" s="250">
        <f ca="1">BY5:BY19</f>
        <v>0</v>
      </c>
      <c r="BZ5" s="250">
        <v>0</v>
      </c>
      <c r="CA5" s="250">
        <v>0</v>
      </c>
      <c r="CB5" s="250">
        <f t="shared" ref="CB5:CB23" si="3">BW5+BV5</f>
        <v>356</v>
      </c>
      <c r="CC5" s="250">
        <v>6666</v>
      </c>
      <c r="CD5" s="250">
        <v>1062</v>
      </c>
      <c r="CE5" s="250">
        <v>3970</v>
      </c>
      <c r="CF5" s="250">
        <v>3758</v>
      </c>
      <c r="CG5" s="250">
        <v>6510</v>
      </c>
      <c r="CH5" s="250">
        <v>1218</v>
      </c>
      <c r="CI5" s="250">
        <f>SUM(CG5:CH5)</f>
        <v>7728</v>
      </c>
      <c r="CJ5" s="250">
        <v>0</v>
      </c>
      <c r="CK5" s="250">
        <v>0</v>
      </c>
      <c r="CL5" s="250">
        <v>0</v>
      </c>
      <c r="CM5" s="250">
        <f t="shared" ref="CM5:CM22" si="4">CH5+CG5</f>
        <v>7728</v>
      </c>
      <c r="CN5" s="251">
        <f t="shared" ref="CN5:CS24" si="5">BR5/CC5*100</f>
        <v>4.8754875487548759</v>
      </c>
      <c r="CO5" s="251">
        <f t="shared" si="5"/>
        <v>2.9190207156308849</v>
      </c>
      <c r="CP5" s="251">
        <f t="shared" si="5"/>
        <v>0</v>
      </c>
      <c r="CQ5" s="251">
        <f t="shared" si="5"/>
        <v>0</v>
      </c>
      <c r="CR5" s="251">
        <f t="shared" si="5"/>
        <v>3.9170506912442393</v>
      </c>
      <c r="CS5" s="251">
        <f t="shared" si="5"/>
        <v>8.292282430213465</v>
      </c>
      <c r="CT5" s="251">
        <f t="shared" ref="CT5:CW24" si="6">CB5/CI5*100</f>
        <v>4.6066252587991716</v>
      </c>
      <c r="CU5" s="251" t="e">
        <f t="shared" si="6"/>
        <v>#DIV/0!</v>
      </c>
      <c r="CV5" s="251" t="e">
        <f t="shared" si="6"/>
        <v>#DIV/0!</v>
      </c>
      <c r="CW5" s="251" t="e">
        <f t="shared" si="6"/>
        <v>#DIV/0!</v>
      </c>
      <c r="CX5" s="251">
        <f t="shared" ref="CX5:CX25" si="7">CB5/CM5*100</f>
        <v>4.6066252587991716</v>
      </c>
      <c r="CY5" s="252">
        <v>341</v>
      </c>
      <c r="CZ5" s="252">
        <v>31</v>
      </c>
      <c r="DA5" s="252"/>
      <c r="DB5" s="252"/>
      <c r="DC5" s="252">
        <v>263</v>
      </c>
      <c r="DD5" s="252">
        <v>109</v>
      </c>
      <c r="DE5" s="252">
        <f>SUM(DC5:DD5)</f>
        <v>372</v>
      </c>
      <c r="DF5" s="252">
        <v>0</v>
      </c>
      <c r="DG5" s="252">
        <v>0</v>
      </c>
      <c r="DH5" s="252">
        <v>0</v>
      </c>
      <c r="DI5" s="252">
        <v>372</v>
      </c>
      <c r="DJ5" s="252">
        <v>7200</v>
      </c>
      <c r="DK5" s="252">
        <v>1353</v>
      </c>
      <c r="DL5" s="252">
        <v>4340</v>
      </c>
      <c r="DM5" s="252">
        <v>4213</v>
      </c>
      <c r="DN5" s="252">
        <v>7061</v>
      </c>
      <c r="DO5" s="252">
        <v>1492</v>
      </c>
      <c r="DP5" s="252">
        <f>SUM(DN5:DO5)</f>
        <v>8553</v>
      </c>
      <c r="DQ5" s="252">
        <v>0</v>
      </c>
      <c r="DR5" s="252">
        <v>0</v>
      </c>
      <c r="DS5" s="252">
        <v>0</v>
      </c>
      <c r="DT5" s="252">
        <f t="shared" ref="DT5:DT23" si="8">DO5+DN5</f>
        <v>8553</v>
      </c>
      <c r="DU5" s="253">
        <f t="shared" ref="DU5:EE24" si="9">CY5/DJ5*100</f>
        <v>4.7361111111111107</v>
      </c>
      <c r="DV5" s="253">
        <f t="shared" si="9"/>
        <v>2.2912047302291203</v>
      </c>
      <c r="DW5" s="253">
        <f t="shared" si="9"/>
        <v>0</v>
      </c>
      <c r="DX5" s="253">
        <f t="shared" si="9"/>
        <v>0</v>
      </c>
      <c r="DY5" s="253">
        <f t="shared" si="9"/>
        <v>3.7246848888259452</v>
      </c>
      <c r="DZ5" s="253">
        <f t="shared" si="9"/>
        <v>7.3056300268096503</v>
      </c>
      <c r="EA5" s="253">
        <f t="shared" si="9"/>
        <v>4.3493511048754829</v>
      </c>
      <c r="EB5" s="253" t="e">
        <f t="shared" si="9"/>
        <v>#DIV/0!</v>
      </c>
      <c r="EC5" s="253" t="e">
        <f t="shared" si="9"/>
        <v>#DIV/0!</v>
      </c>
      <c r="ED5" s="253" t="e">
        <f t="shared" si="9"/>
        <v>#DIV/0!</v>
      </c>
      <c r="EE5" s="253">
        <f t="shared" si="9"/>
        <v>4.3493511048754829</v>
      </c>
      <c r="EF5" s="254"/>
    </row>
    <row r="6" spans="1:136" ht="22.5" customHeight="1">
      <c r="B6" s="72">
        <v>2</v>
      </c>
      <c r="C6" s="194" t="s">
        <v>274</v>
      </c>
      <c r="D6" s="244">
        <v>805</v>
      </c>
      <c r="E6" s="244">
        <v>6</v>
      </c>
      <c r="F6" s="255"/>
      <c r="G6" s="255"/>
      <c r="H6" s="256">
        <v>559</v>
      </c>
      <c r="I6" s="256">
        <v>252</v>
      </c>
      <c r="J6" s="256">
        <v>0</v>
      </c>
      <c r="K6" s="256">
        <v>30</v>
      </c>
      <c r="L6" s="256">
        <v>0</v>
      </c>
      <c r="M6" s="256">
        <v>781</v>
      </c>
      <c r="N6" s="246">
        <f t="shared" ref="N6:N23" si="10">SUM(D6:E6)</f>
        <v>811</v>
      </c>
      <c r="O6" s="246">
        <v>15831</v>
      </c>
      <c r="P6" s="246">
        <v>235</v>
      </c>
      <c r="Q6" s="246">
        <v>8191</v>
      </c>
      <c r="R6" s="246">
        <v>7875</v>
      </c>
      <c r="S6" s="256">
        <v>13598</v>
      </c>
      <c r="T6" s="256">
        <v>2468</v>
      </c>
      <c r="U6" s="256">
        <v>0</v>
      </c>
      <c r="V6" s="256">
        <v>0</v>
      </c>
      <c r="W6" s="256">
        <v>0</v>
      </c>
      <c r="X6" s="256">
        <f>SUM(S6:W6)</f>
        <v>16066</v>
      </c>
      <c r="Y6" s="256">
        <f t="shared" ref="Y6:Y23" si="11">T6+S6</f>
        <v>16066</v>
      </c>
      <c r="Z6" s="247">
        <f>D6/O6*100</f>
        <v>5.084959888825721</v>
      </c>
      <c r="AA6" s="247">
        <f t="shared" ref="AA6:AJ25" si="12">E6/P6*100</f>
        <v>2.5531914893617018</v>
      </c>
      <c r="AB6" s="247">
        <f t="shared" si="1"/>
        <v>0</v>
      </c>
      <c r="AC6" s="247">
        <f t="shared" si="1"/>
        <v>0</v>
      </c>
      <c r="AD6" s="247">
        <f t="shared" si="1"/>
        <v>4.1108986615678775</v>
      </c>
      <c r="AE6" s="247">
        <f t="shared" si="1"/>
        <v>10.210696920583469</v>
      </c>
      <c r="AF6" s="247" t="e">
        <f t="shared" si="1"/>
        <v>#DIV/0!</v>
      </c>
      <c r="AG6" s="247" t="e">
        <f t="shared" si="1"/>
        <v>#DIV/0!</v>
      </c>
      <c r="AH6" s="247" t="e">
        <f t="shared" si="1"/>
        <v>#DIV/0!</v>
      </c>
      <c r="AI6" s="247">
        <f t="shared" si="1"/>
        <v>4.861197560064733</v>
      </c>
      <c r="AJ6" s="247">
        <f t="shared" si="1"/>
        <v>5.0479272998879621</v>
      </c>
      <c r="AK6" s="248">
        <v>1067</v>
      </c>
      <c r="AL6" s="248">
        <v>6</v>
      </c>
      <c r="AM6" s="248"/>
      <c r="AN6" s="248"/>
      <c r="AO6" s="257">
        <v>717</v>
      </c>
      <c r="AP6" s="257">
        <v>356</v>
      </c>
      <c r="AQ6" s="257">
        <v>0</v>
      </c>
      <c r="AR6" s="257">
        <v>119</v>
      </c>
      <c r="AS6" s="257">
        <v>0</v>
      </c>
      <c r="AT6" s="257">
        <v>954</v>
      </c>
      <c r="AU6" s="257">
        <v>1073</v>
      </c>
      <c r="AV6" s="248">
        <v>16482</v>
      </c>
      <c r="AW6" s="248">
        <v>262</v>
      </c>
      <c r="AX6" s="248">
        <v>8521</v>
      </c>
      <c r="AY6" s="248">
        <v>8223</v>
      </c>
      <c r="AZ6" s="257">
        <v>14179</v>
      </c>
      <c r="BA6" s="257">
        <v>2565</v>
      </c>
      <c r="BB6" s="257">
        <v>0</v>
      </c>
      <c r="BC6" s="257">
        <v>324</v>
      </c>
      <c r="BD6" s="257">
        <v>0</v>
      </c>
      <c r="BE6" s="257">
        <v>16420</v>
      </c>
      <c r="BF6" s="257">
        <f t="shared" ref="BF6:BF23" si="13">BA6+AZ6</f>
        <v>16744</v>
      </c>
      <c r="BG6" s="249">
        <f t="shared" si="2"/>
        <v>6.4737289163936413</v>
      </c>
      <c r="BH6" s="249">
        <f t="shared" si="2"/>
        <v>2.2900763358778624</v>
      </c>
      <c r="BI6" s="249">
        <f t="shared" si="2"/>
        <v>0</v>
      </c>
      <c r="BJ6" s="249">
        <f t="shared" si="2"/>
        <v>0</v>
      </c>
      <c r="BK6" s="249">
        <f t="shared" si="2"/>
        <v>5.0567741025460187</v>
      </c>
      <c r="BL6" s="249">
        <f t="shared" si="2"/>
        <v>13.879142300194932</v>
      </c>
      <c r="BM6" s="249" t="e">
        <f t="shared" si="2"/>
        <v>#DIV/0!</v>
      </c>
      <c r="BN6" s="249">
        <f t="shared" si="2"/>
        <v>36.728395061728399</v>
      </c>
      <c r="BO6" s="249" t="e">
        <f t="shared" si="2"/>
        <v>#DIV/0!</v>
      </c>
      <c r="BP6" s="249">
        <f t="shared" si="2"/>
        <v>5.8099878197320338</v>
      </c>
      <c r="BQ6" s="249">
        <f t="shared" si="2"/>
        <v>6.4082656473960817</v>
      </c>
      <c r="BR6" s="250">
        <v>1136</v>
      </c>
      <c r="BS6" s="250">
        <v>9</v>
      </c>
      <c r="BT6" s="250"/>
      <c r="BU6" s="250"/>
      <c r="BV6" s="258">
        <v>760</v>
      </c>
      <c r="BW6" s="258">
        <v>385</v>
      </c>
      <c r="BX6" s="258">
        <v>0</v>
      </c>
      <c r="BY6" s="258">
        <v>119</v>
      </c>
      <c r="BZ6" s="258">
        <v>0</v>
      </c>
      <c r="CA6" s="258">
        <v>1026</v>
      </c>
      <c r="CB6" s="258">
        <f t="shared" si="3"/>
        <v>1145</v>
      </c>
      <c r="CC6" s="250">
        <v>16793</v>
      </c>
      <c r="CD6" s="250">
        <v>284</v>
      </c>
      <c r="CE6" s="250">
        <v>8666</v>
      </c>
      <c r="CF6" s="250">
        <v>8411</v>
      </c>
      <c r="CG6" s="258">
        <v>14459</v>
      </c>
      <c r="CH6" s="258">
        <v>2618</v>
      </c>
      <c r="CI6" s="258">
        <v>0</v>
      </c>
      <c r="CJ6" s="258">
        <v>250</v>
      </c>
      <c r="CK6" s="258">
        <v>0</v>
      </c>
      <c r="CL6" s="258">
        <v>16827</v>
      </c>
      <c r="CM6" s="258">
        <f t="shared" si="4"/>
        <v>17077</v>
      </c>
      <c r="CN6" s="251">
        <f t="shared" si="5"/>
        <v>6.7647233966533671</v>
      </c>
      <c r="CO6" s="251">
        <f t="shared" si="5"/>
        <v>3.169014084507042</v>
      </c>
      <c r="CP6" s="251">
        <f t="shared" si="5"/>
        <v>0</v>
      </c>
      <c r="CQ6" s="251">
        <f t="shared" si="5"/>
        <v>0</v>
      </c>
      <c r="CR6" s="251">
        <f t="shared" si="5"/>
        <v>5.2562417871222076</v>
      </c>
      <c r="CS6" s="251">
        <f t="shared" si="5"/>
        <v>14.705882352941178</v>
      </c>
      <c r="CT6" s="251" t="e">
        <f t="shared" si="6"/>
        <v>#DIV/0!</v>
      </c>
      <c r="CU6" s="251">
        <f t="shared" si="6"/>
        <v>6717.2</v>
      </c>
      <c r="CV6" s="251" t="e">
        <f t="shared" si="6"/>
        <v>#DIV/0!</v>
      </c>
      <c r="CW6" s="251">
        <f t="shared" si="6"/>
        <v>51.500564568847686</v>
      </c>
      <c r="CX6" s="251">
        <f t="shared" si="7"/>
        <v>6.7049247525912046</v>
      </c>
      <c r="CY6" s="259">
        <v>1164</v>
      </c>
      <c r="CZ6" s="252">
        <v>10</v>
      </c>
      <c r="DA6" s="252"/>
      <c r="DB6" s="252"/>
      <c r="DC6" s="259">
        <v>777</v>
      </c>
      <c r="DD6" s="259">
        <v>397</v>
      </c>
      <c r="DE6" s="259"/>
      <c r="DF6" s="259">
        <v>120</v>
      </c>
      <c r="DG6" s="259">
        <v>0</v>
      </c>
      <c r="DH6" s="259">
        <v>1054</v>
      </c>
      <c r="DI6" s="259">
        <v>1174</v>
      </c>
      <c r="DJ6" s="252">
        <v>17127</v>
      </c>
      <c r="DK6" s="252">
        <v>376</v>
      </c>
      <c r="DL6" s="252">
        <v>8875</v>
      </c>
      <c r="DM6" s="252">
        <v>8628</v>
      </c>
      <c r="DN6" s="259">
        <v>14758</v>
      </c>
      <c r="DO6" s="259">
        <v>2745</v>
      </c>
      <c r="DP6" s="259">
        <v>0</v>
      </c>
      <c r="DQ6" s="259">
        <v>3158</v>
      </c>
      <c r="DR6" s="259">
        <v>0</v>
      </c>
      <c r="DS6" s="259">
        <v>14345</v>
      </c>
      <c r="DT6" s="259">
        <f t="shared" si="8"/>
        <v>17503</v>
      </c>
      <c r="DU6" s="253">
        <f t="shared" si="9"/>
        <v>6.7962865650726929</v>
      </c>
      <c r="DV6" s="253">
        <f t="shared" si="9"/>
        <v>2.6595744680851063</v>
      </c>
      <c r="DW6" s="253">
        <f t="shared" si="9"/>
        <v>0</v>
      </c>
      <c r="DX6" s="253">
        <f t="shared" si="9"/>
        <v>0</v>
      </c>
      <c r="DY6" s="253">
        <f t="shared" si="9"/>
        <v>5.2649410489226183</v>
      </c>
      <c r="DZ6" s="253">
        <f t="shared" si="9"/>
        <v>14.462659380692166</v>
      </c>
      <c r="EA6" s="253" t="e">
        <f t="shared" si="9"/>
        <v>#DIV/0!</v>
      </c>
      <c r="EB6" s="253">
        <f t="shared" si="9"/>
        <v>3.799873337555415</v>
      </c>
      <c r="EC6" s="253" t="e">
        <f t="shared" si="9"/>
        <v>#DIV/0!</v>
      </c>
      <c r="ED6" s="253">
        <f t="shared" si="9"/>
        <v>7.3475078424538172</v>
      </c>
      <c r="EE6" s="253">
        <f t="shared" si="9"/>
        <v>6.7074215848711649</v>
      </c>
      <c r="EF6" s="254"/>
    </row>
    <row r="7" spans="1:136" ht="22.5">
      <c r="B7" s="72">
        <v>3</v>
      </c>
      <c r="C7" s="194" t="s">
        <v>275</v>
      </c>
      <c r="D7" s="256">
        <v>766</v>
      </c>
      <c r="E7" s="256">
        <v>11</v>
      </c>
      <c r="F7" s="256"/>
      <c r="G7" s="256"/>
      <c r="H7" s="256">
        <v>468</v>
      </c>
      <c r="I7" s="256">
        <v>309</v>
      </c>
      <c r="J7" s="256">
        <v>777</v>
      </c>
      <c r="K7" s="256">
        <v>0</v>
      </c>
      <c r="L7" s="256">
        <v>0</v>
      </c>
      <c r="M7" s="256">
        <v>0</v>
      </c>
      <c r="N7" s="246">
        <f t="shared" si="10"/>
        <v>777</v>
      </c>
      <c r="O7" s="256">
        <v>19871</v>
      </c>
      <c r="P7" s="256">
        <v>294</v>
      </c>
      <c r="Q7" s="256">
        <v>10352</v>
      </c>
      <c r="R7" s="256">
        <v>9813</v>
      </c>
      <c r="S7" s="256">
        <v>16960</v>
      </c>
      <c r="T7" s="256">
        <v>3205</v>
      </c>
      <c r="U7" s="256">
        <f>SUM(S7:T7)</f>
        <v>20165</v>
      </c>
      <c r="V7" s="256">
        <v>0</v>
      </c>
      <c r="W7" s="256">
        <v>0</v>
      </c>
      <c r="X7" s="256">
        <v>0</v>
      </c>
      <c r="Y7" s="256">
        <f>T7+S7</f>
        <v>20165</v>
      </c>
      <c r="Z7" s="247">
        <f t="shared" si="0"/>
        <v>3.8548638719742336</v>
      </c>
      <c r="AA7" s="247">
        <f t="shared" si="12"/>
        <v>3.7414965986394559</v>
      </c>
      <c r="AB7" s="247">
        <f t="shared" si="1"/>
        <v>0</v>
      </c>
      <c r="AC7" s="247">
        <f t="shared" si="1"/>
        <v>0</v>
      </c>
      <c r="AD7" s="247">
        <f t="shared" si="1"/>
        <v>2.7594339622641511</v>
      </c>
      <c r="AE7" s="247">
        <f t="shared" si="1"/>
        <v>9.6411856474258961</v>
      </c>
      <c r="AF7" s="247">
        <f t="shared" si="1"/>
        <v>3.8532110091743119</v>
      </c>
      <c r="AG7" s="247" t="e">
        <f t="shared" si="1"/>
        <v>#DIV/0!</v>
      </c>
      <c r="AH7" s="247" t="e">
        <f t="shared" si="1"/>
        <v>#DIV/0!</v>
      </c>
      <c r="AI7" s="247" t="e">
        <f t="shared" si="1"/>
        <v>#DIV/0!</v>
      </c>
      <c r="AJ7" s="247">
        <f t="shared" si="1"/>
        <v>3.8532110091743119</v>
      </c>
      <c r="AK7" s="257">
        <v>936</v>
      </c>
      <c r="AL7" s="257">
        <v>15</v>
      </c>
      <c r="AM7" s="257"/>
      <c r="AN7" s="257"/>
      <c r="AO7" s="257">
        <v>561</v>
      </c>
      <c r="AP7" s="257">
        <v>390</v>
      </c>
      <c r="AQ7" s="257">
        <f>SUM(AO7:AP7)</f>
        <v>951</v>
      </c>
      <c r="AR7" s="257">
        <v>0</v>
      </c>
      <c r="AS7" s="257">
        <v>0</v>
      </c>
      <c r="AT7" s="257">
        <v>0</v>
      </c>
      <c r="AU7" s="257">
        <v>951</v>
      </c>
      <c r="AV7" s="257">
        <v>21419</v>
      </c>
      <c r="AW7" s="257">
        <v>449</v>
      </c>
      <c r="AX7" s="257">
        <v>11175</v>
      </c>
      <c r="AY7" s="257">
        <v>10695</v>
      </c>
      <c r="AZ7" s="257">
        <v>18372</v>
      </c>
      <c r="BA7" s="257">
        <v>3496</v>
      </c>
      <c r="BB7" s="257">
        <f>SUM(AZ7:BA7)</f>
        <v>21868</v>
      </c>
      <c r="BC7" s="257">
        <v>0</v>
      </c>
      <c r="BD7" s="257">
        <v>0</v>
      </c>
      <c r="BE7" s="257">
        <v>0</v>
      </c>
      <c r="BF7" s="257">
        <f t="shared" si="13"/>
        <v>21868</v>
      </c>
      <c r="BG7" s="249">
        <f t="shared" si="2"/>
        <v>4.3699519118539616</v>
      </c>
      <c r="BH7" s="249">
        <f t="shared" si="2"/>
        <v>3.3407572383073498</v>
      </c>
      <c r="BI7" s="249">
        <f t="shared" si="2"/>
        <v>0</v>
      </c>
      <c r="BJ7" s="249">
        <f t="shared" si="2"/>
        <v>0</v>
      </c>
      <c r="BK7" s="249">
        <f t="shared" si="2"/>
        <v>3.0535597648595689</v>
      </c>
      <c r="BL7" s="249">
        <f t="shared" si="2"/>
        <v>11.155606407322654</v>
      </c>
      <c r="BM7" s="249">
        <f t="shared" si="2"/>
        <v>4.3488201938906164</v>
      </c>
      <c r="BN7" s="249" t="e">
        <f t="shared" si="2"/>
        <v>#DIV/0!</v>
      </c>
      <c r="BO7" s="249" t="e">
        <f t="shared" si="2"/>
        <v>#DIV/0!</v>
      </c>
      <c r="BP7" s="249" t="e">
        <f t="shared" si="2"/>
        <v>#DIV/0!</v>
      </c>
      <c r="BQ7" s="249">
        <f t="shared" si="2"/>
        <v>4.3488201938906164</v>
      </c>
      <c r="BR7" s="258">
        <v>1126</v>
      </c>
      <c r="BS7" s="258">
        <v>19</v>
      </c>
      <c r="BT7" s="258"/>
      <c r="BU7" s="258"/>
      <c r="BV7" s="258">
        <v>662</v>
      </c>
      <c r="BW7" s="258">
        <v>483</v>
      </c>
      <c r="BX7" s="258">
        <f>SUM(BV7:BW7)</f>
        <v>1145</v>
      </c>
      <c r="BY7" s="258">
        <v>0</v>
      </c>
      <c r="BZ7" s="258">
        <v>0</v>
      </c>
      <c r="CA7" s="258">
        <v>0</v>
      </c>
      <c r="CB7" s="258">
        <f t="shared" si="3"/>
        <v>1145</v>
      </c>
      <c r="CC7" s="258">
        <v>22300</v>
      </c>
      <c r="CD7" s="258">
        <v>516</v>
      </c>
      <c r="CE7" s="258">
        <v>11623</v>
      </c>
      <c r="CF7" s="258">
        <v>11193</v>
      </c>
      <c r="CG7" s="258">
        <v>19126</v>
      </c>
      <c r="CH7" s="258">
        <v>3690</v>
      </c>
      <c r="CI7" s="258">
        <f>SUM(CG7:CH7)</f>
        <v>22816</v>
      </c>
      <c r="CJ7" s="258">
        <v>0</v>
      </c>
      <c r="CK7" s="258">
        <v>0</v>
      </c>
      <c r="CL7" s="258">
        <v>0</v>
      </c>
      <c r="CM7" s="258">
        <f t="shared" si="4"/>
        <v>22816</v>
      </c>
      <c r="CN7" s="251">
        <f t="shared" si="5"/>
        <v>5.0493273542600896</v>
      </c>
      <c r="CO7" s="251">
        <f t="shared" si="5"/>
        <v>3.6821705426356592</v>
      </c>
      <c r="CP7" s="251">
        <f t="shared" si="5"/>
        <v>0</v>
      </c>
      <c r="CQ7" s="251">
        <f t="shared" si="5"/>
        <v>0</v>
      </c>
      <c r="CR7" s="251">
        <f t="shared" si="5"/>
        <v>3.46125692774234</v>
      </c>
      <c r="CS7" s="251">
        <f t="shared" si="5"/>
        <v>13.089430894308943</v>
      </c>
      <c r="CT7" s="251">
        <f t="shared" si="6"/>
        <v>5.0184081346423559</v>
      </c>
      <c r="CU7" s="251" t="e">
        <f t="shared" si="6"/>
        <v>#DIV/0!</v>
      </c>
      <c r="CV7" s="251" t="e">
        <f t="shared" si="6"/>
        <v>#DIV/0!</v>
      </c>
      <c r="CW7" s="251" t="e">
        <f t="shared" si="6"/>
        <v>#DIV/0!</v>
      </c>
      <c r="CX7" s="251">
        <f t="shared" si="7"/>
        <v>5.0184081346423559</v>
      </c>
      <c r="CY7" s="259">
        <v>1326</v>
      </c>
      <c r="CZ7" s="259">
        <v>22</v>
      </c>
      <c r="DA7" s="259"/>
      <c r="DB7" s="259"/>
      <c r="DC7" s="259">
        <v>774</v>
      </c>
      <c r="DD7" s="259">
        <v>574</v>
      </c>
      <c r="DE7" s="259">
        <f>SUM(DC7:DD7)</f>
        <v>1348</v>
      </c>
      <c r="DF7" s="259">
        <v>0</v>
      </c>
      <c r="DG7" s="259">
        <v>0</v>
      </c>
      <c r="DH7" s="259">
        <v>0</v>
      </c>
      <c r="DI7" s="259">
        <v>1348</v>
      </c>
      <c r="DJ7" s="259">
        <v>23585</v>
      </c>
      <c r="DK7" s="259">
        <v>710</v>
      </c>
      <c r="DL7" s="259">
        <v>12354</v>
      </c>
      <c r="DM7" s="259">
        <v>11941</v>
      </c>
      <c r="DN7" s="259">
        <v>20025</v>
      </c>
      <c r="DO7" s="259">
        <v>4270</v>
      </c>
      <c r="DP7" s="259">
        <f>SUM(DN7:DO7)</f>
        <v>24295</v>
      </c>
      <c r="DQ7" s="259">
        <v>0</v>
      </c>
      <c r="DR7" s="259">
        <v>0</v>
      </c>
      <c r="DS7" s="259">
        <v>0</v>
      </c>
      <c r="DT7" s="259">
        <f t="shared" si="8"/>
        <v>24295</v>
      </c>
      <c r="DU7" s="253">
        <f t="shared" si="9"/>
        <v>5.6222175111299553</v>
      </c>
      <c r="DV7" s="253">
        <f t="shared" si="9"/>
        <v>3.0985915492957745</v>
      </c>
      <c r="DW7" s="253">
        <f t="shared" si="9"/>
        <v>0</v>
      </c>
      <c r="DX7" s="253">
        <f t="shared" si="9"/>
        <v>0</v>
      </c>
      <c r="DY7" s="253">
        <f t="shared" si="9"/>
        <v>3.8651685393258424</v>
      </c>
      <c r="DZ7" s="253">
        <f t="shared" si="9"/>
        <v>13.442622950819672</v>
      </c>
      <c r="EA7" s="253">
        <f t="shared" si="9"/>
        <v>5.5484667627083759</v>
      </c>
      <c r="EB7" s="253" t="e">
        <f t="shared" si="9"/>
        <v>#DIV/0!</v>
      </c>
      <c r="EC7" s="253" t="e">
        <f t="shared" si="9"/>
        <v>#DIV/0!</v>
      </c>
      <c r="ED7" s="253" t="e">
        <f t="shared" si="9"/>
        <v>#DIV/0!</v>
      </c>
      <c r="EE7" s="253">
        <f t="shared" si="9"/>
        <v>5.5484667627083759</v>
      </c>
      <c r="EF7" s="254"/>
    </row>
    <row r="8" spans="1:136" ht="22.5">
      <c r="B8" s="72">
        <v>4</v>
      </c>
      <c r="C8" s="194" t="s">
        <v>276</v>
      </c>
      <c r="D8" s="256">
        <v>167</v>
      </c>
      <c r="E8" s="256">
        <v>14</v>
      </c>
      <c r="F8" s="256"/>
      <c r="G8" s="256"/>
      <c r="H8" s="256">
        <v>136</v>
      </c>
      <c r="I8" s="256">
        <v>45</v>
      </c>
      <c r="J8" s="256">
        <v>0</v>
      </c>
      <c r="K8" s="256">
        <v>181</v>
      </c>
      <c r="L8" s="256">
        <v>0</v>
      </c>
      <c r="M8" s="256">
        <v>0</v>
      </c>
      <c r="N8" s="246">
        <f t="shared" si="10"/>
        <v>181</v>
      </c>
      <c r="O8" s="256">
        <v>2075</v>
      </c>
      <c r="P8" s="256">
        <v>377</v>
      </c>
      <c r="Q8" s="256">
        <v>1201</v>
      </c>
      <c r="R8" s="256">
        <v>1251</v>
      </c>
      <c r="S8" s="256">
        <v>1979</v>
      </c>
      <c r="T8" s="256">
        <v>473</v>
      </c>
      <c r="U8" s="256">
        <v>0</v>
      </c>
      <c r="V8" s="256">
        <f>SUM(S8:U8)</f>
        <v>2452</v>
      </c>
      <c r="W8" s="256">
        <v>0</v>
      </c>
      <c r="X8" s="256">
        <v>0</v>
      </c>
      <c r="Y8" s="256">
        <f t="shared" si="11"/>
        <v>2452</v>
      </c>
      <c r="Z8" s="247">
        <f t="shared" si="0"/>
        <v>8.0481927710843379</v>
      </c>
      <c r="AA8" s="247">
        <f t="shared" si="12"/>
        <v>3.7135278514588856</v>
      </c>
      <c r="AB8" s="247">
        <f t="shared" si="1"/>
        <v>0</v>
      </c>
      <c r="AC8" s="247">
        <f t="shared" si="1"/>
        <v>0</v>
      </c>
      <c r="AD8" s="247">
        <f t="shared" si="1"/>
        <v>6.8721576553815051</v>
      </c>
      <c r="AE8" s="247">
        <f t="shared" si="1"/>
        <v>9.513742071881607</v>
      </c>
      <c r="AF8" s="247" t="e">
        <f t="shared" si="1"/>
        <v>#DIV/0!</v>
      </c>
      <c r="AG8" s="247">
        <f t="shared" si="1"/>
        <v>7.3817292006525284</v>
      </c>
      <c r="AH8" s="247" t="e">
        <f t="shared" si="1"/>
        <v>#DIV/0!</v>
      </c>
      <c r="AI8" s="247" t="e">
        <f t="shared" si="1"/>
        <v>#DIV/0!</v>
      </c>
      <c r="AJ8" s="247">
        <f t="shared" si="1"/>
        <v>7.3817292006525284</v>
      </c>
      <c r="AK8" s="257">
        <v>181</v>
      </c>
      <c r="AL8" s="257">
        <v>16</v>
      </c>
      <c r="AM8" s="257"/>
      <c r="AN8" s="257"/>
      <c r="AO8" s="257">
        <v>145</v>
      </c>
      <c r="AP8" s="257">
        <v>52</v>
      </c>
      <c r="AQ8" s="257">
        <v>0</v>
      </c>
      <c r="AR8" s="257">
        <f>SUM(AO8:AQ8)</f>
        <v>197</v>
      </c>
      <c r="AS8" s="257">
        <v>0</v>
      </c>
      <c r="AT8" s="257">
        <v>0</v>
      </c>
      <c r="AU8" s="257">
        <v>197</v>
      </c>
      <c r="AV8" s="257">
        <v>2116</v>
      </c>
      <c r="AW8" s="257">
        <v>425</v>
      </c>
      <c r="AX8" s="257">
        <v>1239</v>
      </c>
      <c r="AY8" s="257">
        <v>1302</v>
      </c>
      <c r="AZ8" s="257">
        <v>2055</v>
      </c>
      <c r="BA8" s="257">
        <v>486</v>
      </c>
      <c r="BB8" s="257">
        <v>0</v>
      </c>
      <c r="BC8" s="257">
        <f>SUM(AZ8:BB8)</f>
        <v>2541</v>
      </c>
      <c r="BD8" s="257">
        <v>0</v>
      </c>
      <c r="BE8" s="257">
        <v>0</v>
      </c>
      <c r="BF8" s="257">
        <f t="shared" si="13"/>
        <v>2541</v>
      </c>
      <c r="BG8" s="249">
        <f t="shared" si="2"/>
        <v>8.5538752362948962</v>
      </c>
      <c r="BH8" s="249">
        <f t="shared" si="2"/>
        <v>3.7647058823529407</v>
      </c>
      <c r="BI8" s="249">
        <f t="shared" si="2"/>
        <v>0</v>
      </c>
      <c r="BJ8" s="249">
        <f t="shared" si="2"/>
        <v>0</v>
      </c>
      <c r="BK8" s="249">
        <f t="shared" si="2"/>
        <v>7.0559610705596105</v>
      </c>
      <c r="BL8" s="249">
        <f t="shared" si="2"/>
        <v>10.699588477366255</v>
      </c>
      <c r="BM8" s="249" t="e">
        <f t="shared" si="2"/>
        <v>#DIV/0!</v>
      </c>
      <c r="BN8" s="249">
        <f t="shared" si="2"/>
        <v>7.7528532073986618</v>
      </c>
      <c r="BO8" s="249" t="e">
        <f t="shared" si="2"/>
        <v>#DIV/0!</v>
      </c>
      <c r="BP8" s="249" t="e">
        <f t="shared" si="2"/>
        <v>#DIV/0!</v>
      </c>
      <c r="BQ8" s="249">
        <f t="shared" si="2"/>
        <v>7.7528532073986618</v>
      </c>
      <c r="BR8" s="258">
        <v>200</v>
      </c>
      <c r="BS8" s="258">
        <v>19</v>
      </c>
      <c r="BT8" s="258"/>
      <c r="BU8" s="258"/>
      <c r="BV8" s="258">
        <v>158</v>
      </c>
      <c r="BW8" s="258">
        <v>61</v>
      </c>
      <c r="BX8" s="258">
        <v>0</v>
      </c>
      <c r="BY8" s="258">
        <f>SUM(BV8:BX8)</f>
        <v>219</v>
      </c>
      <c r="BZ8" s="258">
        <v>0</v>
      </c>
      <c r="CA8" s="258">
        <v>0</v>
      </c>
      <c r="CB8" s="258">
        <f t="shared" si="3"/>
        <v>219</v>
      </c>
      <c r="CC8" s="258">
        <v>2169</v>
      </c>
      <c r="CD8" s="258">
        <v>449</v>
      </c>
      <c r="CE8" s="258">
        <v>1271</v>
      </c>
      <c r="CF8" s="258">
        <v>1347</v>
      </c>
      <c r="CG8" s="258">
        <v>2120</v>
      </c>
      <c r="CH8" s="258">
        <v>498</v>
      </c>
      <c r="CI8" s="258">
        <v>0</v>
      </c>
      <c r="CJ8" s="258">
        <f>SUM(CG8:CI8)</f>
        <v>2618</v>
      </c>
      <c r="CK8" s="258">
        <v>0</v>
      </c>
      <c r="CL8" s="258">
        <v>0</v>
      </c>
      <c r="CM8" s="258">
        <f t="shared" si="4"/>
        <v>2618</v>
      </c>
      <c r="CN8" s="251">
        <f t="shared" si="5"/>
        <v>9.2208390963577695</v>
      </c>
      <c r="CO8" s="251">
        <f t="shared" si="5"/>
        <v>4.231625835189309</v>
      </c>
      <c r="CP8" s="251">
        <f t="shared" si="5"/>
        <v>0</v>
      </c>
      <c r="CQ8" s="251">
        <f t="shared" si="5"/>
        <v>0</v>
      </c>
      <c r="CR8" s="251">
        <f t="shared" si="5"/>
        <v>7.4528301886792452</v>
      </c>
      <c r="CS8" s="251">
        <f t="shared" si="5"/>
        <v>12.248995983935743</v>
      </c>
      <c r="CT8" s="251" t="e">
        <f t="shared" si="6"/>
        <v>#DIV/0!</v>
      </c>
      <c r="CU8" s="251">
        <f t="shared" si="6"/>
        <v>82.849503437738733</v>
      </c>
      <c r="CV8" s="251" t="e">
        <f t="shared" si="6"/>
        <v>#DIV/0!</v>
      </c>
      <c r="CW8" s="251" t="e">
        <f t="shared" si="6"/>
        <v>#DIV/0!</v>
      </c>
      <c r="CX8" s="251">
        <f t="shared" si="7"/>
        <v>8.365164247517189</v>
      </c>
      <c r="CY8" s="259">
        <v>214</v>
      </c>
      <c r="CZ8" s="259">
        <v>20</v>
      </c>
      <c r="DA8" s="259"/>
      <c r="DB8" s="259"/>
      <c r="DC8" s="259">
        <v>166</v>
      </c>
      <c r="DD8" s="259">
        <v>68</v>
      </c>
      <c r="DE8" s="259"/>
      <c r="DF8" s="259">
        <f>SUM(DC8:DE8)</f>
        <v>234</v>
      </c>
      <c r="DG8" s="259">
        <v>0</v>
      </c>
      <c r="DH8" s="259">
        <v>0</v>
      </c>
      <c r="DI8" s="259">
        <v>234</v>
      </c>
      <c r="DJ8" s="259">
        <v>2219</v>
      </c>
      <c r="DK8" s="259">
        <v>501</v>
      </c>
      <c r="DL8" s="259">
        <v>1305</v>
      </c>
      <c r="DM8" s="259">
        <v>1415</v>
      </c>
      <c r="DN8" s="259">
        <v>2202</v>
      </c>
      <c r="DO8" s="259">
        <v>518</v>
      </c>
      <c r="DP8" s="259">
        <v>0</v>
      </c>
      <c r="DQ8" s="259">
        <f>SUM(DN8:DP8)</f>
        <v>2720</v>
      </c>
      <c r="DR8" s="259">
        <v>0</v>
      </c>
      <c r="DS8" s="259">
        <v>0</v>
      </c>
      <c r="DT8" s="259">
        <f t="shared" si="8"/>
        <v>2720</v>
      </c>
      <c r="DU8" s="253">
        <f t="shared" si="9"/>
        <v>9.6439837764758902</v>
      </c>
      <c r="DV8" s="253">
        <f t="shared" si="9"/>
        <v>3.992015968063872</v>
      </c>
      <c r="DW8" s="253">
        <f t="shared" si="9"/>
        <v>0</v>
      </c>
      <c r="DX8" s="253">
        <f t="shared" si="9"/>
        <v>0</v>
      </c>
      <c r="DY8" s="253">
        <f t="shared" si="9"/>
        <v>7.5386012715712987</v>
      </c>
      <c r="DZ8" s="253">
        <f t="shared" si="9"/>
        <v>13.127413127413126</v>
      </c>
      <c r="EA8" s="253" t="e">
        <f t="shared" si="9"/>
        <v>#DIV/0!</v>
      </c>
      <c r="EB8" s="253">
        <f t="shared" si="9"/>
        <v>8.6029411764705888</v>
      </c>
      <c r="EC8" s="253" t="e">
        <f t="shared" si="9"/>
        <v>#DIV/0!</v>
      </c>
      <c r="ED8" s="253" t="e">
        <f t="shared" si="9"/>
        <v>#DIV/0!</v>
      </c>
      <c r="EE8" s="253">
        <f t="shared" si="9"/>
        <v>8.6029411764705888</v>
      </c>
      <c r="EF8" s="254"/>
    </row>
    <row r="9" spans="1:136" ht="22.5">
      <c r="B9" s="72">
        <v>5</v>
      </c>
      <c r="C9" s="194" t="s">
        <v>277</v>
      </c>
      <c r="D9" s="256">
        <v>1024</v>
      </c>
      <c r="E9" s="256">
        <v>76</v>
      </c>
      <c r="F9" s="256"/>
      <c r="G9" s="256"/>
      <c r="H9" s="256">
        <v>762</v>
      </c>
      <c r="I9" s="256">
        <v>338</v>
      </c>
      <c r="J9" s="256">
        <v>1092</v>
      </c>
      <c r="K9" s="256">
        <v>8</v>
      </c>
      <c r="L9" s="256">
        <v>0</v>
      </c>
      <c r="M9" s="256">
        <v>0</v>
      </c>
      <c r="N9" s="246">
        <f t="shared" si="10"/>
        <v>1100</v>
      </c>
      <c r="O9" s="256">
        <v>18437</v>
      </c>
      <c r="P9" s="256">
        <v>2307</v>
      </c>
      <c r="Q9" s="256">
        <v>10619</v>
      </c>
      <c r="R9" s="256">
        <v>10125</v>
      </c>
      <c r="S9" s="256">
        <v>17623</v>
      </c>
      <c r="T9" s="256">
        <v>3121</v>
      </c>
      <c r="U9" s="256">
        <v>19502</v>
      </c>
      <c r="V9" s="256">
        <v>1242</v>
      </c>
      <c r="W9" s="256">
        <v>0</v>
      </c>
      <c r="X9" s="256">
        <v>0</v>
      </c>
      <c r="Y9" s="256">
        <f t="shared" si="11"/>
        <v>20744</v>
      </c>
      <c r="Z9" s="247">
        <f t="shared" si="0"/>
        <v>5.5540489233606332</v>
      </c>
      <c r="AA9" s="247">
        <f t="shared" si="12"/>
        <v>3.2943216298222797</v>
      </c>
      <c r="AB9" s="247">
        <f t="shared" si="1"/>
        <v>0</v>
      </c>
      <c r="AC9" s="247">
        <f t="shared" si="1"/>
        <v>0</v>
      </c>
      <c r="AD9" s="247">
        <f t="shared" si="1"/>
        <v>4.3238949100607158</v>
      </c>
      <c r="AE9" s="247">
        <f t="shared" si="1"/>
        <v>10.829862223646266</v>
      </c>
      <c r="AF9" s="247">
        <f t="shared" si="1"/>
        <v>5.5994256999282124</v>
      </c>
      <c r="AG9" s="247">
        <f t="shared" si="1"/>
        <v>0.64412238325281801</v>
      </c>
      <c r="AH9" s="247" t="e">
        <f t="shared" si="1"/>
        <v>#DIV/0!</v>
      </c>
      <c r="AI9" s="247" t="e">
        <f t="shared" si="1"/>
        <v>#DIV/0!</v>
      </c>
      <c r="AJ9" s="247">
        <f t="shared" si="1"/>
        <v>5.3027381411492476</v>
      </c>
      <c r="AK9" s="257">
        <v>1151</v>
      </c>
      <c r="AL9" s="257">
        <v>89</v>
      </c>
      <c r="AM9" s="257"/>
      <c r="AN9" s="257"/>
      <c r="AO9" s="257">
        <v>845</v>
      </c>
      <c r="AP9" s="257">
        <v>395</v>
      </c>
      <c r="AQ9" s="257">
        <v>1213</v>
      </c>
      <c r="AR9" s="257">
        <v>27</v>
      </c>
      <c r="AS9" s="257">
        <v>0</v>
      </c>
      <c r="AT9" s="257">
        <v>0</v>
      </c>
      <c r="AU9" s="257">
        <v>1240</v>
      </c>
      <c r="AV9" s="257">
        <v>19161</v>
      </c>
      <c r="AW9" s="257">
        <v>2691</v>
      </c>
      <c r="AX9" s="257">
        <v>11094</v>
      </c>
      <c r="AY9" s="257">
        <v>10758</v>
      </c>
      <c r="AZ9" s="257">
        <v>18598</v>
      </c>
      <c r="BA9" s="257">
        <v>3254</v>
      </c>
      <c r="BB9" s="257">
        <v>21694</v>
      </c>
      <c r="BC9" s="257">
        <v>158</v>
      </c>
      <c r="BD9" s="257">
        <v>0</v>
      </c>
      <c r="BE9" s="257">
        <v>0</v>
      </c>
      <c r="BF9" s="257">
        <f t="shared" si="13"/>
        <v>21852</v>
      </c>
      <c r="BG9" s="249">
        <f t="shared" si="2"/>
        <v>6.0069933719534472</v>
      </c>
      <c r="BH9" s="249">
        <f t="shared" si="2"/>
        <v>3.3073206986250465</v>
      </c>
      <c r="BI9" s="249">
        <f t="shared" si="2"/>
        <v>0</v>
      </c>
      <c r="BJ9" s="249">
        <f t="shared" si="2"/>
        <v>0</v>
      </c>
      <c r="BK9" s="249">
        <f t="shared" si="2"/>
        <v>4.5434993010001072</v>
      </c>
      <c r="BL9" s="249">
        <f t="shared" si="2"/>
        <v>12.138905961893055</v>
      </c>
      <c r="BM9" s="249">
        <f t="shared" si="2"/>
        <v>5.5914077625149812</v>
      </c>
      <c r="BN9" s="249">
        <f t="shared" si="2"/>
        <v>17.088607594936708</v>
      </c>
      <c r="BO9" s="249" t="e">
        <f t="shared" si="2"/>
        <v>#DIV/0!</v>
      </c>
      <c r="BP9" s="249" t="e">
        <f t="shared" si="2"/>
        <v>#DIV/0!</v>
      </c>
      <c r="BQ9" s="249">
        <f t="shared" si="2"/>
        <v>5.6745377997437307</v>
      </c>
      <c r="BR9" s="258">
        <v>1271</v>
      </c>
      <c r="BS9" s="258">
        <v>119</v>
      </c>
      <c r="BT9" s="258"/>
      <c r="BU9" s="258"/>
      <c r="BV9" s="258">
        <v>933</v>
      </c>
      <c r="BW9" s="258">
        <v>457</v>
      </c>
      <c r="BX9" s="258">
        <v>1371</v>
      </c>
      <c r="BY9" s="258">
        <v>19</v>
      </c>
      <c r="BZ9" s="258">
        <v>0</v>
      </c>
      <c r="CA9" s="258">
        <v>0</v>
      </c>
      <c r="CB9" s="258">
        <f t="shared" si="3"/>
        <v>1390</v>
      </c>
      <c r="CC9" s="258">
        <v>19613</v>
      </c>
      <c r="CD9" s="258">
        <v>2979</v>
      </c>
      <c r="CE9" s="258">
        <v>11414</v>
      </c>
      <c r="CF9" s="258">
        <v>11178</v>
      </c>
      <c r="CG9" s="258">
        <v>19206</v>
      </c>
      <c r="CH9" s="258">
        <v>3386</v>
      </c>
      <c r="CI9" s="258">
        <v>22417</v>
      </c>
      <c r="CJ9" s="258">
        <v>175</v>
      </c>
      <c r="CK9" s="258">
        <v>0</v>
      </c>
      <c r="CL9" s="258">
        <v>0</v>
      </c>
      <c r="CM9" s="258">
        <f t="shared" si="4"/>
        <v>22592</v>
      </c>
      <c r="CN9" s="251">
        <f t="shared" si="5"/>
        <v>6.4803956559424876</v>
      </c>
      <c r="CO9" s="251">
        <f t="shared" si="5"/>
        <v>3.9946290701577709</v>
      </c>
      <c r="CP9" s="251">
        <f t="shared" si="5"/>
        <v>0</v>
      </c>
      <c r="CQ9" s="251">
        <f t="shared" si="5"/>
        <v>0</v>
      </c>
      <c r="CR9" s="251">
        <f t="shared" si="5"/>
        <v>4.8578569197125905</v>
      </c>
      <c r="CS9" s="251">
        <f t="shared" si="5"/>
        <v>13.496751329001771</v>
      </c>
      <c r="CT9" s="251">
        <f t="shared" si="6"/>
        <v>6.2006512914306109</v>
      </c>
      <c r="CU9" s="251">
        <f t="shared" si="6"/>
        <v>11207.428571428571</v>
      </c>
      <c r="CV9" s="251" t="e">
        <f t="shared" si="6"/>
        <v>#DIV/0!</v>
      </c>
      <c r="CW9" s="251" t="e">
        <f t="shared" si="6"/>
        <v>#DIV/0!</v>
      </c>
      <c r="CX9" s="251">
        <f t="shared" si="7"/>
        <v>6.1526203966005664</v>
      </c>
      <c r="CY9" s="259">
        <v>1422</v>
      </c>
      <c r="CZ9" s="259">
        <v>144</v>
      </c>
      <c r="DA9" s="259"/>
      <c r="DB9" s="259"/>
      <c r="DC9" s="259">
        <v>1048</v>
      </c>
      <c r="DD9" s="259">
        <v>518</v>
      </c>
      <c r="DE9" s="259">
        <v>1539</v>
      </c>
      <c r="DF9" s="259">
        <v>27</v>
      </c>
      <c r="DG9" s="259">
        <v>0</v>
      </c>
      <c r="DH9" s="259">
        <v>0</v>
      </c>
      <c r="DI9" s="259">
        <v>1566</v>
      </c>
      <c r="DJ9" s="259">
        <v>20269</v>
      </c>
      <c r="DK9" s="259">
        <v>3844</v>
      </c>
      <c r="DL9" s="259">
        <v>12112</v>
      </c>
      <c r="DM9" s="259">
        <v>12001</v>
      </c>
      <c r="DN9" s="259">
        <v>20417</v>
      </c>
      <c r="DO9" s="259">
        <v>3696</v>
      </c>
      <c r="DP9" s="259">
        <v>23803</v>
      </c>
      <c r="DQ9" s="259">
        <v>0</v>
      </c>
      <c r="DR9" s="259">
        <v>0</v>
      </c>
      <c r="DS9" s="259">
        <v>310</v>
      </c>
      <c r="DT9" s="259">
        <f t="shared" si="8"/>
        <v>24113</v>
      </c>
      <c r="DU9" s="253">
        <f t="shared" si="9"/>
        <v>7.0156396467511968</v>
      </c>
      <c r="DV9" s="253">
        <f t="shared" si="9"/>
        <v>3.7460978147762747</v>
      </c>
      <c r="DW9" s="253">
        <f t="shared" si="9"/>
        <v>0</v>
      </c>
      <c r="DX9" s="253">
        <f t="shared" si="9"/>
        <v>0</v>
      </c>
      <c r="DY9" s="253">
        <f t="shared" si="9"/>
        <v>5.1329774207768031</v>
      </c>
      <c r="DZ9" s="253">
        <f t="shared" si="9"/>
        <v>14.015151515151514</v>
      </c>
      <c r="EA9" s="253">
        <f t="shared" si="9"/>
        <v>6.4655715666092499</v>
      </c>
      <c r="EB9" s="253" t="e">
        <f t="shared" si="9"/>
        <v>#DIV/0!</v>
      </c>
      <c r="EC9" s="253" t="e">
        <f t="shared" si="9"/>
        <v>#DIV/0!</v>
      </c>
      <c r="ED9" s="253">
        <f t="shared" si="9"/>
        <v>0</v>
      </c>
      <c r="EE9" s="253">
        <f t="shared" si="9"/>
        <v>6.4944220959648318</v>
      </c>
      <c r="EF9" s="254"/>
    </row>
    <row r="10" spans="1:136" ht="22.5">
      <c r="B10" s="72">
        <v>6</v>
      </c>
      <c r="C10" s="194" t="s">
        <v>278</v>
      </c>
      <c r="D10" s="256">
        <v>92</v>
      </c>
      <c r="E10" s="256">
        <v>34</v>
      </c>
      <c r="F10" s="256"/>
      <c r="G10" s="256"/>
      <c r="H10" s="256">
        <v>88</v>
      </c>
      <c r="I10" s="256">
        <v>38</v>
      </c>
      <c r="J10" s="256">
        <v>0</v>
      </c>
      <c r="K10" s="256">
        <v>126</v>
      </c>
      <c r="L10" s="256">
        <v>0</v>
      </c>
      <c r="M10" s="256">
        <v>0</v>
      </c>
      <c r="N10" s="246">
        <f t="shared" si="10"/>
        <v>126</v>
      </c>
      <c r="O10" s="256">
        <v>1467</v>
      </c>
      <c r="P10" s="256">
        <v>926</v>
      </c>
      <c r="Q10" s="256">
        <v>1169</v>
      </c>
      <c r="R10" s="256">
        <v>1224</v>
      </c>
      <c r="S10" s="256">
        <v>1935</v>
      </c>
      <c r="T10" s="256">
        <v>458</v>
      </c>
      <c r="U10" s="256">
        <v>0</v>
      </c>
      <c r="V10" s="256">
        <f>SUM(S10:U10)</f>
        <v>2393</v>
      </c>
      <c r="W10" s="256">
        <v>0</v>
      </c>
      <c r="X10" s="256">
        <v>0</v>
      </c>
      <c r="Y10" s="256">
        <f t="shared" si="11"/>
        <v>2393</v>
      </c>
      <c r="Z10" s="247">
        <f t="shared" si="0"/>
        <v>6.2713019768234499</v>
      </c>
      <c r="AA10" s="247">
        <f t="shared" si="12"/>
        <v>3.6717062634989204</v>
      </c>
      <c r="AB10" s="247">
        <f t="shared" si="1"/>
        <v>0</v>
      </c>
      <c r="AC10" s="247">
        <f t="shared" si="1"/>
        <v>0</v>
      </c>
      <c r="AD10" s="247">
        <f t="shared" si="1"/>
        <v>4.5478036175710592</v>
      </c>
      <c r="AE10" s="247">
        <f t="shared" si="1"/>
        <v>8.2969432314410483</v>
      </c>
      <c r="AF10" s="247" t="e">
        <f t="shared" si="1"/>
        <v>#DIV/0!</v>
      </c>
      <c r="AG10" s="247">
        <f t="shared" si="1"/>
        <v>5.2653572921019638</v>
      </c>
      <c r="AH10" s="247" t="e">
        <f t="shared" si="1"/>
        <v>#DIV/0!</v>
      </c>
      <c r="AI10" s="247" t="e">
        <f t="shared" si="1"/>
        <v>#DIV/0!</v>
      </c>
      <c r="AJ10" s="247">
        <f t="shared" si="1"/>
        <v>5.2653572921019638</v>
      </c>
      <c r="AK10" s="257">
        <v>108</v>
      </c>
      <c r="AL10" s="257">
        <v>45</v>
      </c>
      <c r="AM10" s="257"/>
      <c r="AN10" s="257"/>
      <c r="AO10" s="257">
        <v>107</v>
      </c>
      <c r="AP10" s="257">
        <v>46</v>
      </c>
      <c r="AQ10" s="257">
        <v>0</v>
      </c>
      <c r="AR10" s="257">
        <f>SUM(AO10:AQ10)</f>
        <v>153</v>
      </c>
      <c r="AS10" s="257">
        <v>0</v>
      </c>
      <c r="AT10" s="257">
        <v>0</v>
      </c>
      <c r="AU10" s="257">
        <v>153</v>
      </c>
      <c r="AV10" s="257">
        <v>1498</v>
      </c>
      <c r="AW10" s="257">
        <v>1028</v>
      </c>
      <c r="AX10" s="257">
        <v>1233</v>
      </c>
      <c r="AY10" s="257">
        <v>1293</v>
      </c>
      <c r="AZ10" s="257">
        <v>2052</v>
      </c>
      <c r="BA10" s="257">
        <v>474</v>
      </c>
      <c r="BB10" s="257">
        <v>0</v>
      </c>
      <c r="BC10" s="257">
        <f>SUM(AZ10:BB10)</f>
        <v>2526</v>
      </c>
      <c r="BD10" s="257">
        <v>0</v>
      </c>
      <c r="BE10" s="257">
        <v>0</v>
      </c>
      <c r="BF10" s="257">
        <f t="shared" si="13"/>
        <v>2526</v>
      </c>
      <c r="BG10" s="249">
        <f t="shared" si="2"/>
        <v>7.2096128170894529</v>
      </c>
      <c r="BH10" s="249">
        <f t="shared" si="2"/>
        <v>4.3774319066147855</v>
      </c>
      <c r="BI10" s="249">
        <f t="shared" si="2"/>
        <v>0</v>
      </c>
      <c r="BJ10" s="249">
        <f t="shared" si="2"/>
        <v>0</v>
      </c>
      <c r="BK10" s="249">
        <f t="shared" si="2"/>
        <v>5.2144249512670564</v>
      </c>
      <c r="BL10" s="249">
        <f t="shared" si="2"/>
        <v>9.7046413502109701</v>
      </c>
      <c r="BM10" s="249" t="e">
        <f t="shared" si="2"/>
        <v>#DIV/0!</v>
      </c>
      <c r="BN10" s="249">
        <f t="shared" si="2"/>
        <v>6.0570071258907365</v>
      </c>
      <c r="BO10" s="249" t="e">
        <f t="shared" si="2"/>
        <v>#DIV/0!</v>
      </c>
      <c r="BP10" s="249" t="e">
        <f t="shared" si="2"/>
        <v>#DIV/0!</v>
      </c>
      <c r="BQ10" s="249">
        <f t="shared" si="2"/>
        <v>6.0570071258907365</v>
      </c>
      <c r="BR10" s="258">
        <v>122</v>
      </c>
      <c r="BS10" s="258">
        <v>55</v>
      </c>
      <c r="BT10" s="258"/>
      <c r="BU10" s="258"/>
      <c r="BV10" s="258">
        <v>120</v>
      </c>
      <c r="BW10" s="258">
        <v>57</v>
      </c>
      <c r="BX10" s="258">
        <v>0</v>
      </c>
      <c r="BY10" s="258">
        <f>SUM(BV10:BX10)</f>
        <v>177</v>
      </c>
      <c r="BZ10" s="258">
        <v>0</v>
      </c>
      <c r="CA10" s="258">
        <v>0</v>
      </c>
      <c r="CB10" s="258">
        <f t="shared" si="3"/>
        <v>177</v>
      </c>
      <c r="CC10" s="258">
        <v>1515</v>
      </c>
      <c r="CD10" s="258">
        <v>1091</v>
      </c>
      <c r="CE10" s="258">
        <v>1274</v>
      </c>
      <c r="CF10" s="258">
        <v>1332</v>
      </c>
      <c r="CG10" s="258">
        <v>2116</v>
      </c>
      <c r="CH10" s="258">
        <v>490</v>
      </c>
      <c r="CI10" s="258">
        <v>0</v>
      </c>
      <c r="CJ10" s="258">
        <f>SUM(CG10:CI10)</f>
        <v>2606</v>
      </c>
      <c r="CK10" s="258">
        <v>0</v>
      </c>
      <c r="CL10" s="258">
        <v>0</v>
      </c>
      <c r="CM10" s="258">
        <f t="shared" si="4"/>
        <v>2606</v>
      </c>
      <c r="CN10" s="251">
        <f t="shared" si="5"/>
        <v>8.0528052805280517</v>
      </c>
      <c r="CO10" s="251">
        <f t="shared" si="5"/>
        <v>5.0412465627864345</v>
      </c>
      <c r="CP10" s="251">
        <f t="shared" si="5"/>
        <v>0</v>
      </c>
      <c r="CQ10" s="251">
        <f t="shared" si="5"/>
        <v>0</v>
      </c>
      <c r="CR10" s="251">
        <f t="shared" si="5"/>
        <v>5.6710775047258979</v>
      </c>
      <c r="CS10" s="251">
        <f t="shared" si="5"/>
        <v>11.63265306122449</v>
      </c>
      <c r="CT10" s="251" t="e">
        <f t="shared" si="6"/>
        <v>#DIV/0!</v>
      </c>
      <c r="CU10" s="251">
        <f t="shared" si="6"/>
        <v>58.135072908672292</v>
      </c>
      <c r="CV10" s="251" t="e">
        <f t="shared" si="6"/>
        <v>#DIV/0!</v>
      </c>
      <c r="CW10" s="251" t="e">
        <f t="shared" si="6"/>
        <v>#DIV/0!</v>
      </c>
      <c r="CX10" s="251">
        <f t="shared" si="7"/>
        <v>6.7920184190330009</v>
      </c>
      <c r="CY10" s="259">
        <v>147</v>
      </c>
      <c r="CZ10" s="259">
        <v>67</v>
      </c>
      <c r="DA10" s="259"/>
      <c r="DB10" s="259"/>
      <c r="DC10" s="259">
        <v>140</v>
      </c>
      <c r="DD10" s="259">
        <v>74</v>
      </c>
      <c r="DE10" s="259">
        <v>0</v>
      </c>
      <c r="DF10" s="259">
        <f>SUM(DC10:DE10)</f>
        <v>214</v>
      </c>
      <c r="DG10" s="259">
        <v>0</v>
      </c>
      <c r="DH10" s="259">
        <v>0</v>
      </c>
      <c r="DI10" s="259">
        <v>214</v>
      </c>
      <c r="DJ10" s="259">
        <v>1570</v>
      </c>
      <c r="DK10" s="259">
        <v>1222</v>
      </c>
      <c r="DL10" s="259">
        <v>1355</v>
      </c>
      <c r="DM10" s="259">
        <v>1437</v>
      </c>
      <c r="DN10" s="259">
        <v>2256</v>
      </c>
      <c r="DO10" s="259">
        <v>536</v>
      </c>
      <c r="DP10" s="259">
        <v>0</v>
      </c>
      <c r="DQ10" s="259">
        <f>SUM(DN10:DP10)</f>
        <v>2792</v>
      </c>
      <c r="DR10" s="259">
        <v>0</v>
      </c>
      <c r="DS10" s="259">
        <v>0</v>
      </c>
      <c r="DT10" s="259">
        <f t="shared" si="8"/>
        <v>2792</v>
      </c>
      <c r="DU10" s="253">
        <f t="shared" si="9"/>
        <v>9.3630573248407636</v>
      </c>
      <c r="DV10" s="253">
        <f t="shared" si="9"/>
        <v>5.4828150572831431</v>
      </c>
      <c r="DW10" s="253">
        <f t="shared" si="9"/>
        <v>0</v>
      </c>
      <c r="DX10" s="253">
        <f t="shared" si="9"/>
        <v>0</v>
      </c>
      <c r="DY10" s="253">
        <f t="shared" si="9"/>
        <v>6.205673758865248</v>
      </c>
      <c r="DZ10" s="253">
        <f t="shared" si="9"/>
        <v>13.805970149253731</v>
      </c>
      <c r="EA10" s="253" t="e">
        <f t="shared" si="9"/>
        <v>#DIV/0!</v>
      </c>
      <c r="EB10" s="253">
        <f t="shared" si="9"/>
        <v>7.6647564469914036</v>
      </c>
      <c r="EC10" s="253" t="e">
        <f t="shared" si="9"/>
        <v>#DIV/0!</v>
      </c>
      <c r="ED10" s="253" t="e">
        <f t="shared" si="9"/>
        <v>#DIV/0!</v>
      </c>
      <c r="EE10" s="253">
        <f t="shared" si="9"/>
        <v>7.6647564469914036</v>
      </c>
      <c r="EF10" s="254"/>
    </row>
    <row r="11" spans="1:136" ht="22.5">
      <c r="B11" s="72">
        <v>7</v>
      </c>
      <c r="C11" s="194" t="s">
        <v>279</v>
      </c>
      <c r="D11" s="256">
        <v>116</v>
      </c>
      <c r="E11" s="256">
        <v>2</v>
      </c>
      <c r="F11" s="256"/>
      <c r="G11" s="256"/>
      <c r="H11" s="256">
        <v>92</v>
      </c>
      <c r="I11" s="256">
        <v>26</v>
      </c>
      <c r="J11" s="256">
        <v>0</v>
      </c>
      <c r="K11" s="256">
        <v>118</v>
      </c>
      <c r="L11" s="256">
        <v>0</v>
      </c>
      <c r="M11" s="256">
        <v>0</v>
      </c>
      <c r="N11" s="246">
        <f t="shared" si="10"/>
        <v>118</v>
      </c>
      <c r="O11" s="256">
        <v>3191</v>
      </c>
      <c r="P11" s="256">
        <v>214</v>
      </c>
      <c r="Q11" s="256">
        <v>1690</v>
      </c>
      <c r="R11" s="256">
        <v>1715</v>
      </c>
      <c r="S11" s="256">
        <v>2967</v>
      </c>
      <c r="T11" s="256">
        <v>438</v>
      </c>
      <c r="U11" s="256">
        <v>0</v>
      </c>
      <c r="V11" s="256">
        <f>SUM(S11:U11)</f>
        <v>3405</v>
      </c>
      <c r="W11" s="256">
        <v>0</v>
      </c>
      <c r="X11" s="256">
        <v>0</v>
      </c>
      <c r="Y11" s="256">
        <f t="shared" si="11"/>
        <v>3405</v>
      </c>
      <c r="Z11" s="247">
        <f t="shared" si="0"/>
        <v>3.6352240676903791</v>
      </c>
      <c r="AA11" s="247">
        <f t="shared" si="12"/>
        <v>0.93457943925233633</v>
      </c>
      <c r="AB11" s="247">
        <f t="shared" si="1"/>
        <v>0</v>
      </c>
      <c r="AC11" s="247">
        <f t="shared" si="1"/>
        <v>0</v>
      </c>
      <c r="AD11" s="247">
        <f t="shared" si="1"/>
        <v>3.1007751937984498</v>
      </c>
      <c r="AE11" s="247">
        <f t="shared" si="1"/>
        <v>5.93607305936073</v>
      </c>
      <c r="AF11" s="247" t="e">
        <f t="shared" si="1"/>
        <v>#DIV/0!</v>
      </c>
      <c r="AG11" s="247">
        <f t="shared" si="1"/>
        <v>3.4654919236417032</v>
      </c>
      <c r="AH11" s="247" t="e">
        <f t="shared" si="1"/>
        <v>#DIV/0!</v>
      </c>
      <c r="AI11" s="247" t="e">
        <f t="shared" si="1"/>
        <v>#DIV/0!</v>
      </c>
      <c r="AJ11" s="247">
        <f t="shared" si="1"/>
        <v>3.4654919236417032</v>
      </c>
      <c r="AK11" s="257">
        <v>122</v>
      </c>
      <c r="AL11" s="257">
        <v>2</v>
      </c>
      <c r="AM11" s="257"/>
      <c r="AN11" s="257"/>
      <c r="AO11" s="257">
        <v>95</v>
      </c>
      <c r="AP11" s="257">
        <v>29</v>
      </c>
      <c r="AQ11" s="257">
        <v>0</v>
      </c>
      <c r="AR11" s="257">
        <f>SUM(AO11:AQ11)</f>
        <v>124</v>
      </c>
      <c r="AS11" s="257">
        <v>0</v>
      </c>
      <c r="AT11" s="257">
        <v>0</v>
      </c>
      <c r="AU11" s="257">
        <v>124</v>
      </c>
      <c r="AV11" s="257">
        <v>3311</v>
      </c>
      <c r="AW11" s="257">
        <v>237</v>
      </c>
      <c r="AX11" s="257">
        <v>1755</v>
      </c>
      <c r="AY11" s="257">
        <v>1793</v>
      </c>
      <c r="AZ11" s="257">
        <v>3083</v>
      </c>
      <c r="BA11" s="257">
        <v>465</v>
      </c>
      <c r="BB11" s="257">
        <v>0</v>
      </c>
      <c r="BC11" s="257">
        <f>SUM(AZ11:BB11)</f>
        <v>3548</v>
      </c>
      <c r="BD11" s="257">
        <v>0</v>
      </c>
      <c r="BE11" s="257">
        <v>0</v>
      </c>
      <c r="BF11" s="257">
        <f t="shared" si="13"/>
        <v>3548</v>
      </c>
      <c r="BG11" s="249">
        <f t="shared" si="2"/>
        <v>3.6846874056176384</v>
      </c>
      <c r="BH11" s="249">
        <f t="shared" si="2"/>
        <v>0.8438818565400843</v>
      </c>
      <c r="BI11" s="249">
        <f t="shared" si="2"/>
        <v>0</v>
      </c>
      <c r="BJ11" s="249">
        <f t="shared" si="2"/>
        <v>0</v>
      </c>
      <c r="BK11" s="249">
        <f t="shared" si="2"/>
        <v>3.0814142069412909</v>
      </c>
      <c r="BL11" s="249">
        <f t="shared" si="2"/>
        <v>6.236559139784946</v>
      </c>
      <c r="BM11" s="249" t="e">
        <f t="shared" si="2"/>
        <v>#DIV/0!</v>
      </c>
      <c r="BN11" s="249">
        <f t="shared" si="2"/>
        <v>3.494926719278467</v>
      </c>
      <c r="BO11" s="249" t="e">
        <f t="shared" si="2"/>
        <v>#DIV/0!</v>
      </c>
      <c r="BP11" s="249" t="e">
        <f t="shared" si="2"/>
        <v>#DIV/0!</v>
      </c>
      <c r="BQ11" s="249">
        <f t="shared" si="2"/>
        <v>3.494926719278467</v>
      </c>
      <c r="BR11" s="258">
        <v>135</v>
      </c>
      <c r="BS11" s="258">
        <v>3</v>
      </c>
      <c r="BT11" s="258"/>
      <c r="BU11" s="258"/>
      <c r="BV11" s="258">
        <v>103</v>
      </c>
      <c r="BW11" s="258">
        <v>35</v>
      </c>
      <c r="BX11" s="258">
        <v>0</v>
      </c>
      <c r="BY11" s="258">
        <f>SUM(BV11:BX11)</f>
        <v>138</v>
      </c>
      <c r="BZ11" s="258">
        <v>0</v>
      </c>
      <c r="CA11" s="258">
        <v>0</v>
      </c>
      <c r="CB11" s="258">
        <f t="shared" si="3"/>
        <v>138</v>
      </c>
      <c r="CC11" s="258">
        <v>3356</v>
      </c>
      <c r="CD11" s="258">
        <v>255</v>
      </c>
      <c r="CE11" s="258">
        <v>1783</v>
      </c>
      <c r="CF11" s="258">
        <v>1828</v>
      </c>
      <c r="CG11" s="258">
        <v>3133</v>
      </c>
      <c r="CH11" s="258">
        <v>478</v>
      </c>
      <c r="CI11" s="258">
        <v>0</v>
      </c>
      <c r="CJ11" s="258">
        <f>SUM(CG11:CI11)</f>
        <v>3611</v>
      </c>
      <c r="CK11" s="258">
        <v>0</v>
      </c>
      <c r="CL11" s="258">
        <v>0</v>
      </c>
      <c r="CM11" s="258">
        <f t="shared" si="4"/>
        <v>3611</v>
      </c>
      <c r="CN11" s="251">
        <f t="shared" si="5"/>
        <v>4.022646007151371</v>
      </c>
      <c r="CO11" s="251">
        <f t="shared" si="5"/>
        <v>1.1764705882352942</v>
      </c>
      <c r="CP11" s="251">
        <f t="shared" si="5"/>
        <v>0</v>
      </c>
      <c r="CQ11" s="251">
        <f t="shared" si="5"/>
        <v>0</v>
      </c>
      <c r="CR11" s="251">
        <f t="shared" si="5"/>
        <v>3.287583785509097</v>
      </c>
      <c r="CS11" s="251">
        <f t="shared" si="5"/>
        <v>7.3221757322175733</v>
      </c>
      <c r="CT11" s="251" t="e">
        <f t="shared" si="6"/>
        <v>#DIV/0!</v>
      </c>
      <c r="CU11" s="251">
        <f t="shared" si="6"/>
        <v>92.938244253669339</v>
      </c>
      <c r="CV11" s="251" t="e">
        <f t="shared" si="6"/>
        <v>#DIV/0!</v>
      </c>
      <c r="CW11" s="251" t="e">
        <f t="shared" si="6"/>
        <v>#DIV/0!</v>
      </c>
      <c r="CX11" s="251">
        <f t="shared" si="7"/>
        <v>3.8216560509554141</v>
      </c>
      <c r="CY11" s="259">
        <v>139</v>
      </c>
      <c r="CZ11" s="259">
        <v>5</v>
      </c>
      <c r="DA11" s="259"/>
      <c r="DB11" s="259"/>
      <c r="DC11" s="259">
        <v>108</v>
      </c>
      <c r="DD11" s="259">
        <v>36</v>
      </c>
      <c r="DE11" s="259">
        <v>0</v>
      </c>
      <c r="DF11" s="259">
        <f>SUM(DC11:DE11)</f>
        <v>144</v>
      </c>
      <c r="DG11" s="259">
        <v>0</v>
      </c>
      <c r="DH11" s="259">
        <v>0</v>
      </c>
      <c r="DI11" s="259">
        <v>144</v>
      </c>
      <c r="DJ11" s="259">
        <v>3482</v>
      </c>
      <c r="DK11" s="259">
        <v>331</v>
      </c>
      <c r="DL11" s="259">
        <v>1880</v>
      </c>
      <c r="DM11" s="259">
        <v>1933</v>
      </c>
      <c r="DN11" s="259">
        <v>3286</v>
      </c>
      <c r="DO11" s="259">
        <v>527</v>
      </c>
      <c r="DP11" s="259">
        <v>0</v>
      </c>
      <c r="DQ11" s="259">
        <f>SUM(DN11:DP11)</f>
        <v>3813</v>
      </c>
      <c r="DR11" s="259">
        <v>0</v>
      </c>
      <c r="DS11" s="259">
        <v>0</v>
      </c>
      <c r="DT11" s="259">
        <f t="shared" si="8"/>
        <v>3813</v>
      </c>
      <c r="DU11" s="253">
        <f t="shared" si="9"/>
        <v>3.9919586444572088</v>
      </c>
      <c r="DV11" s="253">
        <f t="shared" si="9"/>
        <v>1.5105740181268883</v>
      </c>
      <c r="DW11" s="253">
        <f t="shared" si="9"/>
        <v>0</v>
      </c>
      <c r="DX11" s="253">
        <f t="shared" si="9"/>
        <v>0</v>
      </c>
      <c r="DY11" s="253">
        <f t="shared" si="9"/>
        <v>3.2866707242848445</v>
      </c>
      <c r="DZ11" s="253">
        <f t="shared" si="9"/>
        <v>6.8311195445920303</v>
      </c>
      <c r="EA11" s="253" t="e">
        <f t="shared" si="9"/>
        <v>#DIV/0!</v>
      </c>
      <c r="EB11" s="253">
        <f t="shared" si="9"/>
        <v>3.7765538945712036</v>
      </c>
      <c r="EC11" s="253" t="e">
        <f t="shared" si="9"/>
        <v>#DIV/0!</v>
      </c>
      <c r="ED11" s="253" t="e">
        <f t="shared" si="9"/>
        <v>#DIV/0!</v>
      </c>
      <c r="EE11" s="253">
        <f t="shared" si="9"/>
        <v>3.7765538945712036</v>
      </c>
      <c r="EF11" s="254"/>
    </row>
    <row r="12" spans="1:136" ht="22.5">
      <c r="B12" s="72">
        <v>8</v>
      </c>
      <c r="C12" s="194" t="s">
        <v>280</v>
      </c>
      <c r="D12" s="256">
        <v>810</v>
      </c>
      <c r="E12" s="256">
        <v>13</v>
      </c>
      <c r="F12" s="256"/>
      <c r="G12" s="256"/>
      <c r="H12" s="256">
        <v>548</v>
      </c>
      <c r="I12" s="256">
        <v>275</v>
      </c>
      <c r="J12" s="256">
        <v>820</v>
      </c>
      <c r="K12" s="256">
        <v>0</v>
      </c>
      <c r="L12" s="256">
        <v>0</v>
      </c>
      <c r="M12" s="256">
        <v>3</v>
      </c>
      <c r="N12" s="246">
        <f t="shared" si="10"/>
        <v>823</v>
      </c>
      <c r="O12" s="256">
        <v>24828</v>
      </c>
      <c r="P12" s="256">
        <v>504</v>
      </c>
      <c r="Q12" s="256">
        <v>13315</v>
      </c>
      <c r="R12" s="256">
        <v>12017</v>
      </c>
      <c r="S12" s="256">
        <v>21308</v>
      </c>
      <c r="T12" s="256">
        <v>4024</v>
      </c>
      <c r="U12" s="256">
        <v>20709</v>
      </c>
      <c r="V12" s="256">
        <v>0</v>
      </c>
      <c r="W12" s="256">
        <v>0</v>
      </c>
      <c r="X12" s="256">
        <v>4623</v>
      </c>
      <c r="Y12" s="256">
        <f t="shared" si="11"/>
        <v>25332</v>
      </c>
      <c r="Z12" s="247">
        <f t="shared" si="0"/>
        <v>3.2624456259062349</v>
      </c>
      <c r="AA12" s="247">
        <f t="shared" si="12"/>
        <v>2.5793650793650791</v>
      </c>
      <c r="AB12" s="247">
        <f t="shared" si="1"/>
        <v>0</v>
      </c>
      <c r="AC12" s="247">
        <f t="shared" si="1"/>
        <v>0</v>
      </c>
      <c r="AD12" s="247">
        <f t="shared" si="1"/>
        <v>2.5718040172705088</v>
      </c>
      <c r="AE12" s="247">
        <f t="shared" si="1"/>
        <v>6.8339960238568587</v>
      </c>
      <c r="AF12" s="247">
        <f t="shared" si="1"/>
        <v>3.9596310782751463</v>
      </c>
      <c r="AG12" s="247" t="e">
        <f t="shared" si="1"/>
        <v>#DIV/0!</v>
      </c>
      <c r="AH12" s="247" t="e">
        <f t="shared" si="1"/>
        <v>#DIV/0!</v>
      </c>
      <c r="AI12" s="247">
        <f t="shared" si="1"/>
        <v>6.4892926670992862E-2</v>
      </c>
      <c r="AJ12" s="247">
        <f t="shared" si="1"/>
        <v>3.2488552029054159</v>
      </c>
      <c r="AK12" s="257">
        <v>959</v>
      </c>
      <c r="AL12" s="257">
        <v>21</v>
      </c>
      <c r="AM12" s="257"/>
      <c r="AN12" s="257"/>
      <c r="AO12" s="257">
        <v>635</v>
      </c>
      <c r="AP12" s="257">
        <v>345</v>
      </c>
      <c r="AQ12" s="257">
        <v>958</v>
      </c>
      <c r="AR12" s="257">
        <v>0</v>
      </c>
      <c r="AS12" s="257">
        <v>0</v>
      </c>
      <c r="AT12" s="257">
        <v>22</v>
      </c>
      <c r="AU12" s="257">
        <v>980</v>
      </c>
      <c r="AV12" s="257">
        <v>26563</v>
      </c>
      <c r="AW12" s="257">
        <v>671</v>
      </c>
      <c r="AX12" s="257">
        <v>14255</v>
      </c>
      <c r="AY12" s="257">
        <v>12979</v>
      </c>
      <c r="AZ12" s="257">
        <v>22822</v>
      </c>
      <c r="BA12" s="257">
        <v>4412</v>
      </c>
      <c r="BB12" s="257">
        <v>26851</v>
      </c>
      <c r="BC12" s="257">
        <v>0</v>
      </c>
      <c r="BD12" s="257">
        <v>0</v>
      </c>
      <c r="BE12" s="257">
        <v>383</v>
      </c>
      <c r="BF12" s="257">
        <f t="shared" si="13"/>
        <v>27234</v>
      </c>
      <c r="BG12" s="249">
        <f t="shared" si="2"/>
        <v>3.6102849828709109</v>
      </c>
      <c r="BH12" s="249">
        <f t="shared" si="2"/>
        <v>3.129657228017884</v>
      </c>
      <c r="BI12" s="249">
        <f t="shared" si="2"/>
        <v>0</v>
      </c>
      <c r="BJ12" s="249">
        <f t="shared" si="2"/>
        <v>0</v>
      </c>
      <c r="BK12" s="249">
        <f t="shared" si="2"/>
        <v>2.7824029445272109</v>
      </c>
      <c r="BL12" s="249">
        <f t="shared" si="2"/>
        <v>7.8195829555757035</v>
      </c>
      <c r="BM12" s="249">
        <f t="shared" si="2"/>
        <v>3.5678373244944321</v>
      </c>
      <c r="BN12" s="249" t="e">
        <f t="shared" si="2"/>
        <v>#DIV/0!</v>
      </c>
      <c r="BO12" s="249" t="e">
        <f t="shared" si="2"/>
        <v>#DIV/0!</v>
      </c>
      <c r="BP12" s="249">
        <f t="shared" si="2"/>
        <v>5.7441253263707575</v>
      </c>
      <c r="BQ12" s="249">
        <f t="shared" si="2"/>
        <v>3.598443122567379</v>
      </c>
      <c r="BR12" s="258">
        <v>1111</v>
      </c>
      <c r="BS12" s="258">
        <v>23</v>
      </c>
      <c r="BT12" s="258"/>
      <c r="BU12" s="258"/>
      <c r="BV12" s="258">
        <v>716</v>
      </c>
      <c r="BW12" s="258">
        <v>418</v>
      </c>
      <c r="BX12" s="258">
        <v>1108</v>
      </c>
      <c r="BY12" s="258">
        <v>0</v>
      </c>
      <c r="BZ12" s="258">
        <v>0</v>
      </c>
      <c r="CA12" s="258">
        <v>26</v>
      </c>
      <c r="CB12" s="258">
        <f t="shared" si="3"/>
        <v>1134</v>
      </c>
      <c r="CC12" s="258">
        <v>27578</v>
      </c>
      <c r="CD12" s="258">
        <v>799</v>
      </c>
      <c r="CE12" s="258">
        <v>14834</v>
      </c>
      <c r="CF12" s="258">
        <v>13543</v>
      </c>
      <c r="CG12" s="258">
        <v>23733</v>
      </c>
      <c r="CH12" s="258">
        <v>4644</v>
      </c>
      <c r="CI12" s="258">
        <v>27967</v>
      </c>
      <c r="CJ12" s="258">
        <v>0</v>
      </c>
      <c r="CK12" s="258">
        <v>0</v>
      </c>
      <c r="CL12" s="258">
        <v>410</v>
      </c>
      <c r="CM12" s="258">
        <f t="shared" si="4"/>
        <v>28377</v>
      </c>
      <c r="CN12" s="251">
        <f t="shared" si="5"/>
        <v>4.0285735006164334</v>
      </c>
      <c r="CO12" s="251">
        <f t="shared" si="5"/>
        <v>2.8785982478097623</v>
      </c>
      <c r="CP12" s="251">
        <f t="shared" si="5"/>
        <v>0</v>
      </c>
      <c r="CQ12" s="251">
        <f t="shared" si="5"/>
        <v>0</v>
      </c>
      <c r="CR12" s="251">
        <f t="shared" si="5"/>
        <v>3.0168963047233812</v>
      </c>
      <c r="CS12" s="251">
        <f t="shared" si="5"/>
        <v>9.0008613264427222</v>
      </c>
      <c r="CT12" s="251">
        <f t="shared" si="6"/>
        <v>4.0547788464976575</v>
      </c>
      <c r="CU12" s="251" t="e">
        <f t="shared" si="6"/>
        <v>#DIV/0!</v>
      </c>
      <c r="CV12" s="251" t="e">
        <f t="shared" si="6"/>
        <v>#DIV/0!</v>
      </c>
      <c r="CW12" s="251">
        <f t="shared" si="6"/>
        <v>3618.0487804878048</v>
      </c>
      <c r="CX12" s="251">
        <f t="shared" si="7"/>
        <v>3.9961941008563278</v>
      </c>
      <c r="CY12" s="259">
        <v>1209</v>
      </c>
      <c r="CZ12" s="259">
        <v>24</v>
      </c>
      <c r="DA12" s="259"/>
      <c r="DB12" s="259"/>
      <c r="DC12" s="259">
        <v>779</v>
      </c>
      <c r="DD12" s="259">
        <v>454</v>
      </c>
      <c r="DE12" s="259">
        <v>1194</v>
      </c>
      <c r="DF12" s="259">
        <v>0</v>
      </c>
      <c r="DG12" s="259">
        <v>0</v>
      </c>
      <c r="DH12" s="259">
        <v>39</v>
      </c>
      <c r="DI12" s="259">
        <v>1233</v>
      </c>
      <c r="DJ12" s="259">
        <v>28713</v>
      </c>
      <c r="DK12" s="259">
        <v>1191</v>
      </c>
      <c r="DL12" s="259">
        <v>15607</v>
      </c>
      <c r="DM12" s="259">
        <v>14297</v>
      </c>
      <c r="DN12" s="259">
        <v>24757</v>
      </c>
      <c r="DO12" s="259">
        <v>5147</v>
      </c>
      <c r="DP12" s="259">
        <v>24421</v>
      </c>
      <c r="DQ12" s="259">
        <v>0</v>
      </c>
      <c r="DR12" s="259">
        <v>0</v>
      </c>
      <c r="DS12" s="259">
        <v>5483</v>
      </c>
      <c r="DT12" s="259">
        <f t="shared" si="8"/>
        <v>29904</v>
      </c>
      <c r="DU12" s="253">
        <f t="shared" si="9"/>
        <v>4.2106362971476337</v>
      </c>
      <c r="DV12" s="253">
        <f t="shared" si="9"/>
        <v>2.0151133501259446</v>
      </c>
      <c r="DW12" s="253">
        <f t="shared" si="9"/>
        <v>0</v>
      </c>
      <c r="DX12" s="253">
        <f t="shared" si="9"/>
        <v>0</v>
      </c>
      <c r="DY12" s="253">
        <f t="shared" si="9"/>
        <v>3.1465848042977744</v>
      </c>
      <c r="DZ12" s="253">
        <f t="shared" si="9"/>
        <v>8.8206722362541292</v>
      </c>
      <c r="EA12" s="253">
        <f t="shared" si="9"/>
        <v>4.8892346750747304</v>
      </c>
      <c r="EB12" s="253" t="e">
        <f t="shared" si="9"/>
        <v>#DIV/0!</v>
      </c>
      <c r="EC12" s="253" t="e">
        <f t="shared" si="9"/>
        <v>#DIV/0!</v>
      </c>
      <c r="ED12" s="253">
        <f t="shared" si="9"/>
        <v>0.71128944008754336</v>
      </c>
      <c r="EE12" s="253">
        <f t="shared" si="9"/>
        <v>4.123194221508828</v>
      </c>
      <c r="EF12" s="254"/>
    </row>
    <row r="13" spans="1:136" ht="22.5">
      <c r="B13" s="72">
        <v>9</v>
      </c>
      <c r="C13" s="194" t="s">
        <v>281</v>
      </c>
      <c r="D13" s="256">
        <v>225</v>
      </c>
      <c r="E13" s="256">
        <v>3</v>
      </c>
      <c r="F13" s="256"/>
      <c r="G13" s="256"/>
      <c r="H13" s="256">
        <v>161</v>
      </c>
      <c r="I13" s="256">
        <v>67</v>
      </c>
      <c r="J13" s="256">
        <v>0</v>
      </c>
      <c r="K13" s="256">
        <v>228</v>
      </c>
      <c r="L13" s="256">
        <v>0</v>
      </c>
      <c r="M13" s="256">
        <v>0</v>
      </c>
      <c r="N13" s="246">
        <f t="shared" si="10"/>
        <v>228</v>
      </c>
      <c r="O13" s="256">
        <v>4630</v>
      </c>
      <c r="P13" s="256">
        <v>379</v>
      </c>
      <c r="Q13" s="256">
        <v>2474</v>
      </c>
      <c r="R13" s="256">
        <v>2535</v>
      </c>
      <c r="S13" s="256">
        <v>4037</v>
      </c>
      <c r="T13" s="256">
        <v>972</v>
      </c>
      <c r="U13" s="256">
        <v>0</v>
      </c>
      <c r="V13" s="256">
        <f>SUM(S13:U13)</f>
        <v>5009</v>
      </c>
      <c r="W13" s="256">
        <v>0</v>
      </c>
      <c r="X13" s="256">
        <v>0</v>
      </c>
      <c r="Y13" s="256">
        <f t="shared" si="11"/>
        <v>5009</v>
      </c>
      <c r="Z13" s="247">
        <f t="shared" si="0"/>
        <v>4.8596112311015123</v>
      </c>
      <c r="AA13" s="247">
        <f t="shared" si="12"/>
        <v>0.79155672823219003</v>
      </c>
      <c r="AB13" s="247">
        <f t="shared" si="1"/>
        <v>0</v>
      </c>
      <c r="AC13" s="247">
        <f t="shared" si="1"/>
        <v>0</v>
      </c>
      <c r="AD13" s="247">
        <f t="shared" si="1"/>
        <v>3.9881099826603914</v>
      </c>
      <c r="AE13" s="247">
        <f t="shared" si="1"/>
        <v>6.8930041152263382</v>
      </c>
      <c r="AF13" s="247" t="e">
        <f t="shared" si="1"/>
        <v>#DIV/0!</v>
      </c>
      <c r="AG13" s="247">
        <f t="shared" si="1"/>
        <v>4.5518067478538624</v>
      </c>
      <c r="AH13" s="247" t="e">
        <f t="shared" si="1"/>
        <v>#DIV/0!</v>
      </c>
      <c r="AI13" s="247" t="e">
        <f t="shared" si="1"/>
        <v>#DIV/0!</v>
      </c>
      <c r="AJ13" s="247">
        <f t="shared" si="1"/>
        <v>4.5518067478538624</v>
      </c>
      <c r="AK13" s="257">
        <v>267</v>
      </c>
      <c r="AL13" s="257">
        <v>8</v>
      </c>
      <c r="AM13" s="257"/>
      <c r="AN13" s="257"/>
      <c r="AO13" s="257">
        <v>194</v>
      </c>
      <c r="AP13" s="257">
        <v>81</v>
      </c>
      <c r="AQ13" s="257">
        <v>0</v>
      </c>
      <c r="AR13" s="257">
        <f>SUM(AO13:AQ13)</f>
        <v>275</v>
      </c>
      <c r="AS13" s="257">
        <v>0</v>
      </c>
      <c r="AT13" s="257">
        <v>0</v>
      </c>
      <c r="AU13" s="257">
        <v>275</v>
      </c>
      <c r="AV13" s="257">
        <v>4735</v>
      </c>
      <c r="AW13" s="257">
        <v>449</v>
      </c>
      <c r="AX13" s="257">
        <v>2551</v>
      </c>
      <c r="AY13" s="257">
        <v>2633</v>
      </c>
      <c r="AZ13" s="257">
        <v>4178</v>
      </c>
      <c r="BA13" s="257">
        <v>1006</v>
      </c>
      <c r="BB13" s="257">
        <v>0</v>
      </c>
      <c r="BC13" s="257">
        <f>SUM(AZ13:BB13)</f>
        <v>5184</v>
      </c>
      <c r="BD13" s="257">
        <v>0</v>
      </c>
      <c r="BE13" s="257">
        <v>0</v>
      </c>
      <c r="BF13" s="257">
        <f t="shared" si="13"/>
        <v>5184</v>
      </c>
      <c r="BG13" s="249">
        <f t="shared" si="2"/>
        <v>5.6388595564941921</v>
      </c>
      <c r="BH13" s="249">
        <f t="shared" si="2"/>
        <v>1.7817371937639197</v>
      </c>
      <c r="BI13" s="249">
        <f t="shared" si="2"/>
        <v>0</v>
      </c>
      <c r="BJ13" s="249">
        <f t="shared" si="2"/>
        <v>0</v>
      </c>
      <c r="BK13" s="249">
        <f t="shared" si="2"/>
        <v>4.6433700335088561</v>
      </c>
      <c r="BL13" s="249">
        <f t="shared" si="2"/>
        <v>8.0516898608349905</v>
      </c>
      <c r="BM13" s="249" t="e">
        <f t="shared" si="2"/>
        <v>#DIV/0!</v>
      </c>
      <c r="BN13" s="249">
        <f t="shared" si="2"/>
        <v>5.304783950617284</v>
      </c>
      <c r="BO13" s="249" t="e">
        <f t="shared" si="2"/>
        <v>#DIV/0!</v>
      </c>
      <c r="BP13" s="249" t="e">
        <f t="shared" si="2"/>
        <v>#DIV/0!</v>
      </c>
      <c r="BQ13" s="249">
        <f t="shared" si="2"/>
        <v>5.304783950617284</v>
      </c>
      <c r="BR13" s="258">
        <v>291</v>
      </c>
      <c r="BS13" s="258">
        <v>13</v>
      </c>
      <c r="BT13" s="258"/>
      <c r="BU13" s="258"/>
      <c r="BV13" s="258">
        <v>216</v>
      </c>
      <c r="BW13" s="258">
        <v>88</v>
      </c>
      <c r="BX13" s="258">
        <v>0</v>
      </c>
      <c r="BY13" s="258">
        <f>SUM(BV13:BX13)</f>
        <v>304</v>
      </c>
      <c r="BZ13" s="258">
        <v>0</v>
      </c>
      <c r="CA13" s="258">
        <v>0</v>
      </c>
      <c r="CB13" s="258">
        <f t="shared" si="3"/>
        <v>304</v>
      </c>
      <c r="CC13" s="258">
        <v>4785</v>
      </c>
      <c r="CD13" s="258">
        <v>494</v>
      </c>
      <c r="CE13" s="258">
        <v>2593</v>
      </c>
      <c r="CF13" s="258">
        <v>2686</v>
      </c>
      <c r="CG13" s="258">
        <v>4262</v>
      </c>
      <c r="CH13" s="258">
        <v>1017</v>
      </c>
      <c r="CI13" s="258">
        <v>0</v>
      </c>
      <c r="CJ13" s="258">
        <f>SUM(CG13:CI13)</f>
        <v>5279</v>
      </c>
      <c r="CK13" s="258">
        <v>0</v>
      </c>
      <c r="CL13" s="258">
        <v>0</v>
      </c>
      <c r="CM13" s="258">
        <f t="shared" si="4"/>
        <v>5279</v>
      </c>
      <c r="CN13" s="251">
        <f t="shared" si="5"/>
        <v>6.0815047021943576</v>
      </c>
      <c r="CO13" s="251">
        <f t="shared" si="5"/>
        <v>2.6315789473684208</v>
      </c>
      <c r="CP13" s="251">
        <f t="shared" si="5"/>
        <v>0</v>
      </c>
      <c r="CQ13" s="251">
        <f t="shared" si="5"/>
        <v>0</v>
      </c>
      <c r="CR13" s="251">
        <f t="shared" si="5"/>
        <v>5.0680431722196158</v>
      </c>
      <c r="CS13" s="251">
        <f t="shared" si="5"/>
        <v>8.652900688298919</v>
      </c>
      <c r="CT13" s="251" t="e">
        <f t="shared" si="6"/>
        <v>#DIV/0!</v>
      </c>
      <c r="CU13" s="251">
        <f t="shared" si="6"/>
        <v>90.642167077097938</v>
      </c>
      <c r="CV13" s="251" t="e">
        <f t="shared" si="6"/>
        <v>#DIV/0!</v>
      </c>
      <c r="CW13" s="251" t="e">
        <f t="shared" si="6"/>
        <v>#DIV/0!</v>
      </c>
      <c r="CX13" s="251">
        <f t="shared" si="7"/>
        <v>5.7586664140935788</v>
      </c>
      <c r="CY13" s="259">
        <v>312</v>
      </c>
      <c r="CZ13" s="259">
        <v>15</v>
      </c>
      <c r="DA13" s="259"/>
      <c r="DB13" s="259"/>
      <c r="DC13" s="259">
        <v>230</v>
      </c>
      <c r="DD13" s="259">
        <v>97</v>
      </c>
      <c r="DE13" s="259">
        <v>0</v>
      </c>
      <c r="DF13" s="259">
        <f>SUM(DC13:DE13)</f>
        <v>327</v>
      </c>
      <c r="DG13" s="259">
        <v>0</v>
      </c>
      <c r="DH13" s="259">
        <v>0</v>
      </c>
      <c r="DI13" s="259">
        <v>327</v>
      </c>
      <c r="DJ13" s="259">
        <v>4963</v>
      </c>
      <c r="DK13" s="259">
        <v>597</v>
      </c>
      <c r="DL13" s="259">
        <v>2716</v>
      </c>
      <c r="DM13" s="259">
        <v>2844</v>
      </c>
      <c r="DN13" s="259">
        <v>4480</v>
      </c>
      <c r="DO13" s="259">
        <v>1080</v>
      </c>
      <c r="DP13" s="259">
        <v>0</v>
      </c>
      <c r="DQ13" s="259">
        <f>SUM(DN13:DP13)</f>
        <v>5560</v>
      </c>
      <c r="DR13" s="259">
        <v>0</v>
      </c>
      <c r="DS13" s="259">
        <v>0</v>
      </c>
      <c r="DT13" s="259">
        <f t="shared" si="8"/>
        <v>5560</v>
      </c>
      <c r="DU13" s="253">
        <f t="shared" si="9"/>
        <v>6.2865202498488815</v>
      </c>
      <c r="DV13" s="253">
        <f t="shared" si="9"/>
        <v>2.512562814070352</v>
      </c>
      <c r="DW13" s="253">
        <f t="shared" si="9"/>
        <v>0</v>
      </c>
      <c r="DX13" s="253">
        <f t="shared" si="9"/>
        <v>0</v>
      </c>
      <c r="DY13" s="253">
        <f t="shared" si="9"/>
        <v>5.1339285714285712</v>
      </c>
      <c r="DZ13" s="253">
        <f t="shared" si="9"/>
        <v>8.9814814814814827</v>
      </c>
      <c r="EA13" s="253" t="e">
        <f t="shared" si="9"/>
        <v>#DIV/0!</v>
      </c>
      <c r="EB13" s="253">
        <f t="shared" si="9"/>
        <v>5.8812949640287773</v>
      </c>
      <c r="EC13" s="253" t="e">
        <f t="shared" si="9"/>
        <v>#DIV/0!</v>
      </c>
      <c r="ED13" s="253" t="e">
        <f t="shared" si="9"/>
        <v>#DIV/0!</v>
      </c>
      <c r="EE13" s="253">
        <f t="shared" si="9"/>
        <v>5.8812949640287773</v>
      </c>
      <c r="EF13" s="254"/>
    </row>
    <row r="14" spans="1:136" ht="22.5">
      <c r="B14" s="72">
        <v>10</v>
      </c>
      <c r="C14" s="194" t="s">
        <v>282</v>
      </c>
      <c r="D14" s="256">
        <v>488</v>
      </c>
      <c r="E14" s="256">
        <v>10</v>
      </c>
      <c r="F14" s="256"/>
      <c r="G14" s="256"/>
      <c r="H14" s="256">
        <v>380</v>
      </c>
      <c r="I14" s="256">
        <v>118</v>
      </c>
      <c r="J14" s="256">
        <v>0</v>
      </c>
      <c r="K14" s="256">
        <v>0</v>
      </c>
      <c r="L14" s="256">
        <v>0</v>
      </c>
      <c r="M14" s="256">
        <v>498</v>
      </c>
      <c r="N14" s="246">
        <f t="shared" si="10"/>
        <v>498</v>
      </c>
      <c r="O14" s="256">
        <v>12336</v>
      </c>
      <c r="P14" s="256">
        <v>776</v>
      </c>
      <c r="Q14" s="256">
        <v>6715</v>
      </c>
      <c r="R14" s="256">
        <v>6397</v>
      </c>
      <c r="S14" s="256">
        <v>11275</v>
      </c>
      <c r="T14" s="256">
        <v>1837</v>
      </c>
      <c r="U14" s="256">
        <v>0</v>
      </c>
      <c r="V14" s="256">
        <v>0</v>
      </c>
      <c r="W14" s="256">
        <v>0</v>
      </c>
      <c r="X14" s="256">
        <f>SUM(S14:W14)</f>
        <v>13112</v>
      </c>
      <c r="Y14" s="256">
        <f t="shared" si="11"/>
        <v>13112</v>
      </c>
      <c r="Z14" s="247">
        <f t="shared" si="0"/>
        <v>3.9559014267185471</v>
      </c>
      <c r="AA14" s="247">
        <f t="shared" si="12"/>
        <v>1.2886597938144329</v>
      </c>
      <c r="AB14" s="247">
        <f t="shared" si="1"/>
        <v>0</v>
      </c>
      <c r="AC14" s="247">
        <f t="shared" si="1"/>
        <v>0</v>
      </c>
      <c r="AD14" s="247">
        <f t="shared" si="1"/>
        <v>3.3702882483370291</v>
      </c>
      <c r="AE14" s="247">
        <f t="shared" si="1"/>
        <v>6.4235166031573216</v>
      </c>
      <c r="AF14" s="247" t="e">
        <f t="shared" si="1"/>
        <v>#DIV/0!</v>
      </c>
      <c r="AG14" s="247" t="e">
        <f t="shared" si="1"/>
        <v>#DIV/0!</v>
      </c>
      <c r="AH14" s="247" t="e">
        <f t="shared" si="1"/>
        <v>#DIV/0!</v>
      </c>
      <c r="AI14" s="247">
        <f t="shared" si="1"/>
        <v>3.7980475899938986</v>
      </c>
      <c r="AJ14" s="247">
        <f t="shared" si="1"/>
        <v>3.7980475899938986</v>
      </c>
      <c r="AK14" s="257">
        <v>813</v>
      </c>
      <c r="AL14" s="257">
        <v>13</v>
      </c>
      <c r="AM14" s="257"/>
      <c r="AN14" s="257"/>
      <c r="AO14" s="257">
        <v>598</v>
      </c>
      <c r="AP14" s="257">
        <v>228</v>
      </c>
      <c r="AQ14" s="257">
        <v>0</v>
      </c>
      <c r="AR14" s="257">
        <v>0</v>
      </c>
      <c r="AS14" s="257">
        <v>0</v>
      </c>
      <c r="AT14" s="257">
        <f>SUM(AO14:AS14)</f>
        <v>826</v>
      </c>
      <c r="AU14" s="257">
        <v>826</v>
      </c>
      <c r="AV14" s="257">
        <v>12892</v>
      </c>
      <c r="AW14" s="257">
        <v>975</v>
      </c>
      <c r="AX14" s="257">
        <v>7059</v>
      </c>
      <c r="AY14" s="257">
        <v>6808</v>
      </c>
      <c r="AZ14" s="257">
        <v>11876</v>
      </c>
      <c r="BA14" s="257">
        <v>1991</v>
      </c>
      <c r="BB14" s="257">
        <v>0</v>
      </c>
      <c r="BC14" s="257">
        <v>0</v>
      </c>
      <c r="BD14" s="257">
        <v>0</v>
      </c>
      <c r="BE14" s="257">
        <f>SUM(AZ14:BD14)</f>
        <v>13867</v>
      </c>
      <c r="BF14" s="257">
        <f t="shared" si="13"/>
        <v>13867</v>
      </c>
      <c r="BG14" s="249">
        <f t="shared" si="2"/>
        <v>6.3062364256903507</v>
      </c>
      <c r="BH14" s="249">
        <f t="shared" si="2"/>
        <v>1.3333333333333335</v>
      </c>
      <c r="BI14" s="249">
        <f t="shared" si="2"/>
        <v>0</v>
      </c>
      <c r="BJ14" s="249">
        <f t="shared" si="2"/>
        <v>0</v>
      </c>
      <c r="BK14" s="249">
        <f t="shared" si="2"/>
        <v>5.03536544291007</v>
      </c>
      <c r="BL14" s="249">
        <f t="shared" si="2"/>
        <v>11.451531893520844</v>
      </c>
      <c r="BM14" s="249" t="e">
        <f t="shared" si="2"/>
        <v>#DIV/0!</v>
      </c>
      <c r="BN14" s="249" t="e">
        <f t="shared" si="2"/>
        <v>#DIV/0!</v>
      </c>
      <c r="BO14" s="249" t="e">
        <f t="shared" si="2"/>
        <v>#DIV/0!</v>
      </c>
      <c r="BP14" s="249">
        <f t="shared" si="2"/>
        <v>5.956587582029278</v>
      </c>
      <c r="BQ14" s="249">
        <f t="shared" si="2"/>
        <v>5.956587582029278</v>
      </c>
      <c r="BR14" s="258">
        <v>952</v>
      </c>
      <c r="BS14" s="258">
        <v>17</v>
      </c>
      <c r="BT14" s="258"/>
      <c r="BU14" s="258"/>
      <c r="BV14" s="258">
        <v>694</v>
      </c>
      <c r="BW14" s="258">
        <v>275</v>
      </c>
      <c r="BX14" s="258">
        <v>0</v>
      </c>
      <c r="BY14" s="258">
        <v>0</v>
      </c>
      <c r="BZ14" s="258">
        <v>0</v>
      </c>
      <c r="CA14" s="258">
        <f>SUM(BV14:BZ14)</f>
        <v>969</v>
      </c>
      <c r="CB14" s="258">
        <f t="shared" si="3"/>
        <v>969</v>
      </c>
      <c r="CC14" s="258">
        <v>13084</v>
      </c>
      <c r="CD14" s="258">
        <v>1065</v>
      </c>
      <c r="CE14" s="258">
        <v>7189</v>
      </c>
      <c r="CF14" s="258">
        <v>6960</v>
      </c>
      <c r="CG14" s="258">
        <v>12126</v>
      </c>
      <c r="CH14" s="258">
        <v>2023</v>
      </c>
      <c r="CI14" s="258">
        <v>0</v>
      </c>
      <c r="CJ14" s="258">
        <v>0</v>
      </c>
      <c r="CK14" s="258">
        <v>0</v>
      </c>
      <c r="CL14" s="258">
        <f>SUM(CG14:CK14)</f>
        <v>14149</v>
      </c>
      <c r="CM14" s="258">
        <f t="shared" si="4"/>
        <v>14149</v>
      </c>
      <c r="CN14" s="251">
        <f t="shared" si="5"/>
        <v>7.2760623662488531</v>
      </c>
      <c r="CO14" s="251">
        <f t="shared" si="5"/>
        <v>1.5962441314553992</v>
      </c>
      <c r="CP14" s="251">
        <f t="shared" si="5"/>
        <v>0</v>
      </c>
      <c r="CQ14" s="251">
        <f t="shared" si="5"/>
        <v>0</v>
      </c>
      <c r="CR14" s="251">
        <f t="shared" si="5"/>
        <v>5.7232393204684149</v>
      </c>
      <c r="CS14" s="251">
        <f t="shared" si="5"/>
        <v>13.593672763222935</v>
      </c>
      <c r="CT14" s="251" t="e">
        <f t="shared" si="6"/>
        <v>#DIV/0!</v>
      </c>
      <c r="CU14" s="251" t="e">
        <f t="shared" si="6"/>
        <v>#DIV/0!</v>
      </c>
      <c r="CV14" s="251" t="e">
        <f t="shared" si="6"/>
        <v>#DIV/0!</v>
      </c>
      <c r="CW14" s="251">
        <f t="shared" si="6"/>
        <v>50.809244469573819</v>
      </c>
      <c r="CX14" s="251">
        <f t="shared" si="7"/>
        <v>6.8485405328998521</v>
      </c>
      <c r="CY14" s="259">
        <v>968</v>
      </c>
      <c r="CZ14" s="259">
        <v>20</v>
      </c>
      <c r="DA14" s="259"/>
      <c r="DB14" s="259"/>
      <c r="DC14" s="259">
        <v>706</v>
      </c>
      <c r="DD14" s="259">
        <v>282</v>
      </c>
      <c r="DE14" s="259">
        <v>0</v>
      </c>
      <c r="DF14" s="259">
        <v>0</v>
      </c>
      <c r="DG14" s="259">
        <v>0</v>
      </c>
      <c r="DH14" s="259">
        <f>SUM(DC14:DG14)</f>
        <v>988</v>
      </c>
      <c r="DI14" s="259">
        <v>988</v>
      </c>
      <c r="DJ14" s="259">
        <v>13377</v>
      </c>
      <c r="DK14" s="259">
        <v>1391</v>
      </c>
      <c r="DL14" s="259">
        <v>7451</v>
      </c>
      <c r="DM14" s="259">
        <v>7317</v>
      </c>
      <c r="DN14" s="259">
        <v>12608</v>
      </c>
      <c r="DO14" s="259">
        <v>2160</v>
      </c>
      <c r="DP14" s="259">
        <v>0</v>
      </c>
      <c r="DQ14" s="259">
        <v>0</v>
      </c>
      <c r="DR14" s="259">
        <v>0</v>
      </c>
      <c r="DS14" s="259">
        <f>SUM(DN14:DR14)</f>
        <v>14768</v>
      </c>
      <c r="DT14" s="259">
        <f t="shared" si="8"/>
        <v>14768</v>
      </c>
      <c r="DU14" s="253">
        <f t="shared" si="9"/>
        <v>7.236301113852134</v>
      </c>
      <c r="DV14" s="253">
        <f t="shared" si="9"/>
        <v>1.4378145219266714</v>
      </c>
      <c r="DW14" s="253">
        <f t="shared" si="9"/>
        <v>0</v>
      </c>
      <c r="DX14" s="253">
        <f t="shared" si="9"/>
        <v>0</v>
      </c>
      <c r="DY14" s="253">
        <f t="shared" si="9"/>
        <v>5.5996192893401009</v>
      </c>
      <c r="DZ14" s="253">
        <f t="shared" si="9"/>
        <v>13.055555555555557</v>
      </c>
      <c r="EA14" s="253" t="e">
        <f t="shared" si="9"/>
        <v>#DIV/0!</v>
      </c>
      <c r="EB14" s="253" t="e">
        <f t="shared" si="9"/>
        <v>#DIV/0!</v>
      </c>
      <c r="EC14" s="253" t="e">
        <f t="shared" si="9"/>
        <v>#DIV/0!</v>
      </c>
      <c r="ED14" s="253">
        <f t="shared" si="9"/>
        <v>6.6901408450704221</v>
      </c>
      <c r="EE14" s="253">
        <f t="shared" si="9"/>
        <v>6.6901408450704221</v>
      </c>
      <c r="EF14" s="254"/>
    </row>
    <row r="15" spans="1:136" ht="22.5">
      <c r="B15" s="72">
        <v>11</v>
      </c>
      <c r="C15" s="194" t="s">
        <v>283</v>
      </c>
      <c r="D15" s="256">
        <v>1362</v>
      </c>
      <c r="E15" s="256">
        <v>9</v>
      </c>
      <c r="F15" s="256"/>
      <c r="G15" s="256"/>
      <c r="H15" s="256">
        <v>881</v>
      </c>
      <c r="I15" s="256">
        <v>490</v>
      </c>
      <c r="J15" s="256">
        <v>1371</v>
      </c>
      <c r="K15" s="256">
        <v>0</v>
      </c>
      <c r="L15" s="256">
        <v>0</v>
      </c>
      <c r="M15" s="256">
        <v>0</v>
      </c>
      <c r="N15" s="246">
        <f t="shared" si="10"/>
        <v>1371</v>
      </c>
      <c r="O15" s="256">
        <v>28939</v>
      </c>
      <c r="P15" s="256">
        <v>250</v>
      </c>
      <c r="Q15" s="256">
        <v>15171</v>
      </c>
      <c r="R15" s="256">
        <v>14018</v>
      </c>
      <c r="S15" s="256">
        <v>24011</v>
      </c>
      <c r="T15" s="256">
        <v>5178</v>
      </c>
      <c r="U15" s="256">
        <f>SUM(S15:T15)</f>
        <v>29189</v>
      </c>
      <c r="V15" s="256">
        <v>0</v>
      </c>
      <c r="W15" s="256">
        <v>0</v>
      </c>
      <c r="X15" s="256">
        <v>0</v>
      </c>
      <c r="Y15" s="256">
        <f t="shared" si="11"/>
        <v>29189</v>
      </c>
      <c r="Z15" s="247">
        <f t="shared" si="0"/>
        <v>4.7064515014340511</v>
      </c>
      <c r="AA15" s="247">
        <f t="shared" si="12"/>
        <v>3.5999999999999996</v>
      </c>
      <c r="AB15" s="247">
        <f t="shared" si="1"/>
        <v>0</v>
      </c>
      <c r="AC15" s="247">
        <f t="shared" si="1"/>
        <v>0</v>
      </c>
      <c r="AD15" s="247">
        <f t="shared" si="1"/>
        <v>3.6691516388322021</v>
      </c>
      <c r="AE15" s="247">
        <f t="shared" si="1"/>
        <v>9.463113171108537</v>
      </c>
      <c r="AF15" s="247">
        <f t="shared" si="1"/>
        <v>4.6969748878001987</v>
      </c>
      <c r="AG15" s="247" t="e">
        <f t="shared" si="1"/>
        <v>#DIV/0!</v>
      </c>
      <c r="AH15" s="247" t="e">
        <f t="shared" si="1"/>
        <v>#DIV/0!</v>
      </c>
      <c r="AI15" s="247" t="e">
        <f t="shared" si="1"/>
        <v>#DIV/0!</v>
      </c>
      <c r="AJ15" s="247">
        <f t="shared" si="1"/>
        <v>4.6969748878001987</v>
      </c>
      <c r="AK15" s="257">
        <v>1563</v>
      </c>
      <c r="AL15" s="257">
        <v>11</v>
      </c>
      <c r="AM15" s="257"/>
      <c r="AN15" s="257"/>
      <c r="AO15" s="257">
        <v>987</v>
      </c>
      <c r="AP15" s="257">
        <v>587</v>
      </c>
      <c r="AQ15" s="257">
        <f>SUM(AO15:AP15)</f>
        <v>1574</v>
      </c>
      <c r="AR15" s="257">
        <v>0</v>
      </c>
      <c r="AS15" s="257">
        <v>0</v>
      </c>
      <c r="AT15" s="257">
        <v>0</v>
      </c>
      <c r="AU15" s="257">
        <v>1574</v>
      </c>
      <c r="AV15" s="257">
        <v>31015</v>
      </c>
      <c r="AW15" s="257">
        <v>315</v>
      </c>
      <c r="AX15" s="257">
        <v>16191</v>
      </c>
      <c r="AY15" s="257">
        <v>15142</v>
      </c>
      <c r="AZ15" s="257">
        <v>25645</v>
      </c>
      <c r="BA15" s="257">
        <v>5688</v>
      </c>
      <c r="BB15" s="257">
        <f>SUM(AZ15:BA15)</f>
        <v>31333</v>
      </c>
      <c r="BC15" s="257">
        <v>0</v>
      </c>
      <c r="BD15" s="257">
        <v>0</v>
      </c>
      <c r="BE15" s="257">
        <v>0</v>
      </c>
      <c r="BF15" s="257">
        <f t="shared" si="13"/>
        <v>31333</v>
      </c>
      <c r="BG15" s="249">
        <f t="shared" si="2"/>
        <v>5.0394970175721427</v>
      </c>
      <c r="BH15" s="249">
        <f t="shared" si="2"/>
        <v>3.4920634920634921</v>
      </c>
      <c r="BI15" s="249">
        <f t="shared" si="2"/>
        <v>0</v>
      </c>
      <c r="BJ15" s="249">
        <f t="shared" si="2"/>
        <v>0</v>
      </c>
      <c r="BK15" s="249">
        <f t="shared" si="2"/>
        <v>3.8487034509651004</v>
      </c>
      <c r="BL15" s="249">
        <f t="shared" si="2"/>
        <v>10.319971870604782</v>
      </c>
      <c r="BM15" s="249">
        <f t="shared" si="2"/>
        <v>5.0234576963584718</v>
      </c>
      <c r="BN15" s="249" t="e">
        <f t="shared" si="2"/>
        <v>#DIV/0!</v>
      </c>
      <c r="BO15" s="249" t="e">
        <f t="shared" si="2"/>
        <v>#DIV/0!</v>
      </c>
      <c r="BP15" s="249" t="e">
        <f t="shared" si="2"/>
        <v>#DIV/0!</v>
      </c>
      <c r="BQ15" s="249">
        <f t="shared" si="2"/>
        <v>5.0234576963584718</v>
      </c>
      <c r="BR15" s="258">
        <v>1767</v>
      </c>
      <c r="BS15" s="258">
        <v>14</v>
      </c>
      <c r="BT15" s="258"/>
      <c r="BU15" s="258"/>
      <c r="BV15" s="258">
        <v>1093</v>
      </c>
      <c r="BW15" s="258">
        <v>688</v>
      </c>
      <c r="BX15" s="258">
        <f>SUM(BV15:BW15)</f>
        <v>1781</v>
      </c>
      <c r="BY15" s="258">
        <v>0</v>
      </c>
      <c r="BZ15" s="258">
        <v>0</v>
      </c>
      <c r="CA15" s="258">
        <v>0</v>
      </c>
      <c r="CB15" s="258">
        <f t="shared" si="3"/>
        <v>1781</v>
      </c>
      <c r="CC15" s="258">
        <v>32089</v>
      </c>
      <c r="CD15" s="258">
        <v>369</v>
      </c>
      <c r="CE15" s="258">
        <v>16699</v>
      </c>
      <c r="CF15" s="258">
        <v>15759</v>
      </c>
      <c r="CG15" s="258">
        <v>26513</v>
      </c>
      <c r="CH15" s="258">
        <v>5945</v>
      </c>
      <c r="CI15" s="258">
        <f>SUM(CG15:CH15)</f>
        <v>32458</v>
      </c>
      <c r="CJ15" s="258">
        <v>0</v>
      </c>
      <c r="CK15" s="258">
        <v>0</v>
      </c>
      <c r="CL15" s="258">
        <v>0</v>
      </c>
      <c r="CM15" s="258">
        <f t="shared" si="4"/>
        <v>32458</v>
      </c>
      <c r="CN15" s="251">
        <f t="shared" si="5"/>
        <v>5.5065598803328246</v>
      </c>
      <c r="CO15" s="251">
        <f t="shared" si="5"/>
        <v>3.7940379403794036</v>
      </c>
      <c r="CP15" s="251">
        <f t="shared" si="5"/>
        <v>0</v>
      </c>
      <c r="CQ15" s="251">
        <f t="shared" si="5"/>
        <v>0</v>
      </c>
      <c r="CR15" s="251">
        <f t="shared" si="5"/>
        <v>4.1225059404820277</v>
      </c>
      <c r="CS15" s="251">
        <f t="shared" si="5"/>
        <v>11.572750210260724</v>
      </c>
      <c r="CT15" s="251">
        <f t="shared" si="6"/>
        <v>5.4870910099205128</v>
      </c>
      <c r="CU15" s="251" t="e">
        <f t="shared" si="6"/>
        <v>#DIV/0!</v>
      </c>
      <c r="CV15" s="251" t="e">
        <f t="shared" si="6"/>
        <v>#DIV/0!</v>
      </c>
      <c r="CW15" s="251" t="e">
        <f t="shared" si="6"/>
        <v>#DIV/0!</v>
      </c>
      <c r="CX15" s="251">
        <f t="shared" si="7"/>
        <v>5.4870910099205128</v>
      </c>
      <c r="CY15" s="259">
        <v>1880</v>
      </c>
      <c r="CZ15" s="259">
        <v>17</v>
      </c>
      <c r="DA15" s="259"/>
      <c r="DB15" s="259"/>
      <c r="DC15" s="259">
        <v>1165</v>
      </c>
      <c r="DD15" s="259">
        <v>732</v>
      </c>
      <c r="DE15" s="259">
        <f>SUM(DC15:DD15)</f>
        <v>1897</v>
      </c>
      <c r="DF15" s="259">
        <v>0</v>
      </c>
      <c r="DG15" s="259">
        <v>0</v>
      </c>
      <c r="DH15" s="259">
        <v>0</v>
      </c>
      <c r="DI15" s="259">
        <v>1897</v>
      </c>
      <c r="DJ15" s="259">
        <v>33719</v>
      </c>
      <c r="DK15" s="259">
        <v>544</v>
      </c>
      <c r="DL15" s="259">
        <v>17669</v>
      </c>
      <c r="DM15" s="259">
        <v>16594</v>
      </c>
      <c r="DN15" s="259">
        <v>27585</v>
      </c>
      <c r="DO15" s="259">
        <v>6678</v>
      </c>
      <c r="DP15" s="259">
        <f>SUM(DN15:DO15)</f>
        <v>34263</v>
      </c>
      <c r="DQ15" s="259">
        <v>0</v>
      </c>
      <c r="DR15" s="259">
        <v>0</v>
      </c>
      <c r="DS15" s="259">
        <v>0</v>
      </c>
      <c r="DT15" s="259">
        <f t="shared" si="8"/>
        <v>34263</v>
      </c>
      <c r="DU15" s="253">
        <f t="shared" si="9"/>
        <v>5.5754915626204813</v>
      </c>
      <c r="DV15" s="253">
        <f t="shared" si="9"/>
        <v>3.125</v>
      </c>
      <c r="DW15" s="253">
        <f t="shared" si="9"/>
        <v>0</v>
      </c>
      <c r="DX15" s="253">
        <f t="shared" si="9"/>
        <v>0</v>
      </c>
      <c r="DY15" s="253">
        <f t="shared" si="9"/>
        <v>4.2233097698024284</v>
      </c>
      <c r="DZ15" s="253">
        <f t="shared" si="9"/>
        <v>10.961365678346811</v>
      </c>
      <c r="EA15" s="253">
        <f t="shared" si="9"/>
        <v>5.5365846539999417</v>
      </c>
      <c r="EB15" s="253" t="e">
        <f t="shared" si="9"/>
        <v>#DIV/0!</v>
      </c>
      <c r="EC15" s="253" t="e">
        <f t="shared" si="9"/>
        <v>#DIV/0!</v>
      </c>
      <c r="ED15" s="253" t="e">
        <f t="shared" si="9"/>
        <v>#DIV/0!</v>
      </c>
      <c r="EE15" s="253">
        <f t="shared" si="9"/>
        <v>5.5365846539999417</v>
      </c>
      <c r="EF15" s="254"/>
    </row>
    <row r="16" spans="1:136" ht="22.5">
      <c r="B16" s="72">
        <v>12</v>
      </c>
      <c r="C16" s="194" t="s">
        <v>284</v>
      </c>
      <c r="D16" s="256">
        <v>1265</v>
      </c>
      <c r="E16" s="256">
        <v>37</v>
      </c>
      <c r="F16" s="256"/>
      <c r="G16" s="256"/>
      <c r="H16" s="256">
        <v>960</v>
      </c>
      <c r="I16" s="256">
        <v>342</v>
      </c>
      <c r="J16" s="256">
        <v>1264</v>
      </c>
      <c r="K16" s="256">
        <v>0</v>
      </c>
      <c r="L16" s="256">
        <v>0</v>
      </c>
      <c r="M16" s="256">
        <v>38</v>
      </c>
      <c r="N16" s="246">
        <f t="shared" si="10"/>
        <v>1302</v>
      </c>
      <c r="O16" s="256">
        <v>26345</v>
      </c>
      <c r="P16" s="256">
        <v>588</v>
      </c>
      <c r="Q16" s="256">
        <v>14166</v>
      </c>
      <c r="R16" s="256">
        <v>12767</v>
      </c>
      <c r="S16" s="256">
        <v>24497</v>
      </c>
      <c r="T16" s="256">
        <v>2436</v>
      </c>
      <c r="U16" s="256">
        <f>SUM(S16:T16)</f>
        <v>26933</v>
      </c>
      <c r="V16" s="256">
        <v>0</v>
      </c>
      <c r="W16" s="256">
        <v>0</v>
      </c>
      <c r="X16" s="256">
        <v>0</v>
      </c>
      <c r="Y16" s="256">
        <f t="shared" si="11"/>
        <v>26933</v>
      </c>
      <c r="Z16" s="247">
        <f t="shared" si="0"/>
        <v>4.8016701461377869</v>
      </c>
      <c r="AA16" s="247">
        <f t="shared" si="12"/>
        <v>6.2925170068027212</v>
      </c>
      <c r="AB16" s="247">
        <f t="shared" si="1"/>
        <v>0</v>
      </c>
      <c r="AC16" s="247">
        <f t="shared" si="1"/>
        <v>0</v>
      </c>
      <c r="AD16" s="247">
        <f t="shared" si="1"/>
        <v>3.9188472057802994</v>
      </c>
      <c r="AE16" s="247">
        <f t="shared" si="1"/>
        <v>14.039408866995073</v>
      </c>
      <c r="AF16" s="247">
        <f t="shared" si="1"/>
        <v>4.6931273901904724</v>
      </c>
      <c r="AG16" s="247" t="e">
        <f t="shared" si="1"/>
        <v>#DIV/0!</v>
      </c>
      <c r="AH16" s="247" t="e">
        <f t="shared" si="1"/>
        <v>#DIV/0!</v>
      </c>
      <c r="AI16" s="247" t="e">
        <f t="shared" si="1"/>
        <v>#DIV/0!</v>
      </c>
      <c r="AJ16" s="247">
        <f t="shared" si="1"/>
        <v>4.8342182452753129</v>
      </c>
      <c r="AK16" s="257">
        <v>1425</v>
      </c>
      <c r="AL16" s="257">
        <v>46</v>
      </c>
      <c r="AM16" s="257"/>
      <c r="AN16" s="257"/>
      <c r="AO16" s="257">
        <v>1081</v>
      </c>
      <c r="AP16" s="257">
        <v>391</v>
      </c>
      <c r="AQ16" s="257">
        <v>1306</v>
      </c>
      <c r="AR16" s="257">
        <v>0</v>
      </c>
      <c r="AS16" s="257">
        <v>0</v>
      </c>
      <c r="AT16" s="257">
        <v>166</v>
      </c>
      <c r="AU16" s="257">
        <v>1472</v>
      </c>
      <c r="AV16" s="257">
        <v>28878</v>
      </c>
      <c r="AW16" s="257">
        <v>696</v>
      </c>
      <c r="AX16" s="257">
        <v>15433</v>
      </c>
      <c r="AY16" s="257">
        <v>14141</v>
      </c>
      <c r="AZ16" s="257">
        <v>26746</v>
      </c>
      <c r="BA16" s="257">
        <v>2828</v>
      </c>
      <c r="BB16" s="257">
        <v>29320</v>
      </c>
      <c r="BC16" s="257">
        <v>0</v>
      </c>
      <c r="BD16" s="257">
        <v>0</v>
      </c>
      <c r="BE16" s="257">
        <v>254</v>
      </c>
      <c r="BF16" s="257">
        <f t="shared" si="13"/>
        <v>29574</v>
      </c>
      <c r="BG16" s="249">
        <f t="shared" si="2"/>
        <v>4.9345522543112406</v>
      </c>
      <c r="BH16" s="249">
        <f t="shared" si="2"/>
        <v>6.6091954022988508</v>
      </c>
      <c r="BI16" s="249">
        <f t="shared" si="2"/>
        <v>0</v>
      </c>
      <c r="BJ16" s="249">
        <f t="shared" si="2"/>
        <v>0</v>
      </c>
      <c r="BK16" s="249">
        <f t="shared" si="2"/>
        <v>4.0417258655499886</v>
      </c>
      <c r="BL16" s="249">
        <f t="shared" si="2"/>
        <v>13.826025459688825</v>
      </c>
      <c r="BM16" s="249">
        <f t="shared" si="2"/>
        <v>4.454297407912688</v>
      </c>
      <c r="BN16" s="249" t="e">
        <f t="shared" si="2"/>
        <v>#DIV/0!</v>
      </c>
      <c r="BO16" s="249" t="e">
        <f t="shared" si="2"/>
        <v>#DIV/0!</v>
      </c>
      <c r="BP16" s="249">
        <f t="shared" si="2"/>
        <v>65.354330708661408</v>
      </c>
      <c r="BQ16" s="249">
        <f t="shared" si="2"/>
        <v>4.9773449651721107</v>
      </c>
      <c r="BR16" s="258">
        <v>1508</v>
      </c>
      <c r="BS16" s="258">
        <v>58</v>
      </c>
      <c r="BT16" s="258"/>
      <c r="BU16" s="258"/>
      <c r="BV16" s="258">
        <v>1143</v>
      </c>
      <c r="BW16" s="258">
        <v>423</v>
      </c>
      <c r="BX16" s="258">
        <v>1443</v>
      </c>
      <c r="BY16" s="258">
        <v>0</v>
      </c>
      <c r="BZ16" s="258">
        <v>0</v>
      </c>
      <c r="CA16" s="258">
        <v>123</v>
      </c>
      <c r="CB16" s="258">
        <f t="shared" si="3"/>
        <v>1566</v>
      </c>
      <c r="CC16" s="258">
        <v>30440</v>
      </c>
      <c r="CD16" s="258">
        <v>757</v>
      </c>
      <c r="CE16" s="258">
        <v>16195</v>
      </c>
      <c r="CF16" s="258">
        <v>15002</v>
      </c>
      <c r="CG16" s="258">
        <v>28094</v>
      </c>
      <c r="CH16" s="258">
        <v>3103</v>
      </c>
      <c r="CI16" s="258">
        <v>30928</v>
      </c>
      <c r="CJ16" s="258">
        <v>0</v>
      </c>
      <c r="CK16" s="258">
        <v>0</v>
      </c>
      <c r="CL16" s="258">
        <v>269</v>
      </c>
      <c r="CM16" s="258">
        <f t="shared" si="4"/>
        <v>31197</v>
      </c>
      <c r="CN16" s="251">
        <f t="shared" si="5"/>
        <v>4.9540078843626807</v>
      </c>
      <c r="CO16" s="251">
        <f t="shared" si="5"/>
        <v>7.6618229854689561</v>
      </c>
      <c r="CP16" s="251">
        <f t="shared" si="5"/>
        <v>0</v>
      </c>
      <c r="CQ16" s="251">
        <f t="shared" si="5"/>
        <v>0</v>
      </c>
      <c r="CR16" s="251">
        <f t="shared" si="5"/>
        <v>4.0684843738876628</v>
      </c>
      <c r="CS16" s="251">
        <f t="shared" si="5"/>
        <v>13.631969062197873</v>
      </c>
      <c r="CT16" s="251">
        <f t="shared" si="6"/>
        <v>5.0633729953440243</v>
      </c>
      <c r="CU16" s="251" t="e">
        <f t="shared" si="6"/>
        <v>#DIV/0!</v>
      </c>
      <c r="CV16" s="251" t="e">
        <f t="shared" si="6"/>
        <v>#DIV/0!</v>
      </c>
      <c r="CW16" s="251">
        <f t="shared" si="6"/>
        <v>6020.4460966542756</v>
      </c>
      <c r="CX16" s="251">
        <f t="shared" si="7"/>
        <v>5.0197134339840366</v>
      </c>
      <c r="CY16" s="259">
        <v>1565</v>
      </c>
      <c r="CZ16" s="259">
        <v>62</v>
      </c>
      <c r="DA16" s="259"/>
      <c r="DB16" s="259"/>
      <c r="DC16" s="259">
        <v>1187</v>
      </c>
      <c r="DD16" s="259">
        <v>440</v>
      </c>
      <c r="DE16" s="259">
        <v>1412</v>
      </c>
      <c r="DF16" s="259">
        <v>0</v>
      </c>
      <c r="DG16" s="259">
        <v>0</v>
      </c>
      <c r="DH16" s="259">
        <v>215</v>
      </c>
      <c r="DI16" s="259">
        <v>1627</v>
      </c>
      <c r="DJ16" s="259">
        <v>31949</v>
      </c>
      <c r="DK16" s="259">
        <v>1079</v>
      </c>
      <c r="DL16" s="259">
        <v>17118</v>
      </c>
      <c r="DM16" s="259">
        <v>1590</v>
      </c>
      <c r="DN16" s="259">
        <v>29485</v>
      </c>
      <c r="DO16" s="259">
        <v>3543</v>
      </c>
      <c r="DP16" s="259">
        <v>30772</v>
      </c>
      <c r="DQ16" s="259">
        <v>0</v>
      </c>
      <c r="DR16" s="259">
        <v>0</v>
      </c>
      <c r="DS16" s="259">
        <v>2256</v>
      </c>
      <c r="DT16" s="259">
        <f t="shared" si="8"/>
        <v>33028</v>
      </c>
      <c r="DU16" s="253">
        <f t="shared" si="9"/>
        <v>4.8984318758020597</v>
      </c>
      <c r="DV16" s="253">
        <f t="shared" si="9"/>
        <v>5.7460611677479143</v>
      </c>
      <c r="DW16" s="253">
        <f t="shared" si="9"/>
        <v>0</v>
      </c>
      <c r="DX16" s="253">
        <f t="shared" si="9"/>
        <v>0</v>
      </c>
      <c r="DY16" s="253">
        <f t="shared" si="9"/>
        <v>4.0257758182126508</v>
      </c>
      <c r="DZ16" s="253">
        <f t="shared" si="9"/>
        <v>12.418854078464578</v>
      </c>
      <c r="EA16" s="253">
        <f t="shared" si="9"/>
        <v>4.5885870271675548</v>
      </c>
      <c r="EB16" s="253" t="e">
        <f t="shared" si="9"/>
        <v>#DIV/0!</v>
      </c>
      <c r="EC16" s="253" t="e">
        <f t="shared" si="9"/>
        <v>#DIV/0!</v>
      </c>
      <c r="ED16" s="253">
        <f t="shared" si="9"/>
        <v>9.5301418439716326</v>
      </c>
      <c r="EE16" s="253">
        <f t="shared" si="9"/>
        <v>4.9261232893302651</v>
      </c>
      <c r="EF16" s="254"/>
    </row>
    <row r="17" spans="2:136" ht="22.5">
      <c r="B17" s="72">
        <v>13</v>
      </c>
      <c r="C17" s="194" t="s">
        <v>285</v>
      </c>
      <c r="D17" s="256">
        <v>252</v>
      </c>
      <c r="E17" s="256">
        <v>27</v>
      </c>
      <c r="F17" s="256"/>
      <c r="G17" s="256"/>
      <c r="H17" s="256">
        <v>167</v>
      </c>
      <c r="I17" s="256">
        <v>112</v>
      </c>
      <c r="J17" s="256">
        <v>0</v>
      </c>
      <c r="K17" s="256">
        <v>279</v>
      </c>
      <c r="L17" s="256">
        <v>0</v>
      </c>
      <c r="M17" s="256">
        <v>0</v>
      </c>
      <c r="N17" s="246">
        <f t="shared" si="10"/>
        <v>279</v>
      </c>
      <c r="O17" s="256">
        <v>5052</v>
      </c>
      <c r="P17" s="256">
        <v>1604</v>
      </c>
      <c r="Q17" s="256">
        <v>3337</v>
      </c>
      <c r="R17" s="256">
        <v>3319</v>
      </c>
      <c r="S17" s="256">
        <v>5458</v>
      </c>
      <c r="T17" s="256">
        <v>1198</v>
      </c>
      <c r="U17" s="256">
        <v>0</v>
      </c>
      <c r="V17" s="256">
        <f>SUM(S17:U17)</f>
        <v>6656</v>
      </c>
      <c r="W17" s="256">
        <v>0</v>
      </c>
      <c r="X17" s="256">
        <v>0</v>
      </c>
      <c r="Y17" s="256">
        <f t="shared" si="11"/>
        <v>6656</v>
      </c>
      <c r="Z17" s="247">
        <f t="shared" si="0"/>
        <v>4.9881235154394297</v>
      </c>
      <c r="AA17" s="247">
        <f t="shared" si="12"/>
        <v>1.6832917705735659</v>
      </c>
      <c r="AB17" s="247">
        <f t="shared" si="1"/>
        <v>0</v>
      </c>
      <c r="AC17" s="247">
        <f t="shared" si="1"/>
        <v>0</v>
      </c>
      <c r="AD17" s="247">
        <f t="shared" si="1"/>
        <v>3.0597288384023451</v>
      </c>
      <c r="AE17" s="247">
        <f t="shared" si="1"/>
        <v>9.348914858096828</v>
      </c>
      <c r="AF17" s="247" t="e">
        <f t="shared" si="1"/>
        <v>#DIV/0!</v>
      </c>
      <c r="AG17" s="247">
        <f t="shared" si="1"/>
        <v>4.1917067307692308</v>
      </c>
      <c r="AH17" s="247" t="e">
        <f t="shared" si="1"/>
        <v>#DIV/0!</v>
      </c>
      <c r="AI17" s="247" t="e">
        <f t="shared" si="1"/>
        <v>#DIV/0!</v>
      </c>
      <c r="AJ17" s="247">
        <f t="shared" si="1"/>
        <v>4.1917067307692308</v>
      </c>
      <c r="AK17" s="257">
        <v>319</v>
      </c>
      <c r="AL17" s="257">
        <v>43</v>
      </c>
      <c r="AM17" s="257"/>
      <c r="AN17" s="257"/>
      <c r="AO17" s="257">
        <v>221</v>
      </c>
      <c r="AP17" s="257">
        <v>141</v>
      </c>
      <c r="AQ17" s="257"/>
      <c r="AR17" s="257">
        <f>SUM(AO17:AQ17)</f>
        <v>362</v>
      </c>
      <c r="AS17" s="257">
        <v>0</v>
      </c>
      <c r="AT17" s="257">
        <v>0</v>
      </c>
      <c r="AU17" s="257">
        <v>362</v>
      </c>
      <c r="AV17" s="257">
        <v>5262</v>
      </c>
      <c r="AW17" s="257">
        <v>1836</v>
      </c>
      <c r="AX17" s="257">
        <v>3528</v>
      </c>
      <c r="AY17" s="257">
        <v>3570</v>
      </c>
      <c r="AZ17" s="257">
        <v>5830</v>
      </c>
      <c r="BA17" s="257">
        <v>1268</v>
      </c>
      <c r="BB17" s="257">
        <v>0</v>
      </c>
      <c r="BC17" s="257">
        <f>SUM(AZ17:BB17)</f>
        <v>7098</v>
      </c>
      <c r="BD17" s="257">
        <v>0</v>
      </c>
      <c r="BE17" s="257">
        <v>0</v>
      </c>
      <c r="BF17" s="257">
        <f t="shared" si="13"/>
        <v>7098</v>
      </c>
      <c r="BG17" s="249">
        <f t="shared" si="2"/>
        <v>6.0623337134169519</v>
      </c>
      <c r="BH17" s="249">
        <f t="shared" si="2"/>
        <v>2.3420479302832242</v>
      </c>
      <c r="BI17" s="249">
        <f t="shared" si="2"/>
        <v>0</v>
      </c>
      <c r="BJ17" s="249">
        <f t="shared" si="2"/>
        <v>0</v>
      </c>
      <c r="BK17" s="249">
        <f t="shared" si="2"/>
        <v>3.7907375643224701</v>
      </c>
      <c r="BL17" s="249">
        <f t="shared" si="2"/>
        <v>11.119873817034701</v>
      </c>
      <c r="BM17" s="249" t="e">
        <f t="shared" si="2"/>
        <v>#DIV/0!</v>
      </c>
      <c r="BN17" s="249">
        <f t="shared" si="2"/>
        <v>5.1000281769512537</v>
      </c>
      <c r="BO17" s="249" t="e">
        <f t="shared" si="2"/>
        <v>#DIV/0!</v>
      </c>
      <c r="BP17" s="249" t="e">
        <f t="shared" si="2"/>
        <v>#DIV/0!</v>
      </c>
      <c r="BQ17" s="249">
        <f t="shared" si="2"/>
        <v>5.1000281769512537</v>
      </c>
      <c r="BR17" s="258">
        <v>360</v>
      </c>
      <c r="BS17" s="258">
        <v>53</v>
      </c>
      <c r="BT17" s="258"/>
      <c r="BU17" s="258"/>
      <c r="BV17" s="258">
        <v>250</v>
      </c>
      <c r="BW17" s="258">
        <v>163</v>
      </c>
      <c r="BX17" s="258">
        <v>0</v>
      </c>
      <c r="BY17" s="258">
        <f>SUM(BV17:BX17)</f>
        <v>413</v>
      </c>
      <c r="BZ17" s="258">
        <v>0</v>
      </c>
      <c r="CA17" s="258">
        <v>0</v>
      </c>
      <c r="CB17" s="258">
        <f t="shared" si="3"/>
        <v>413</v>
      </c>
      <c r="CC17" s="258">
        <v>5348</v>
      </c>
      <c r="CD17" s="258">
        <v>1964</v>
      </c>
      <c r="CE17" s="258">
        <v>3623</v>
      </c>
      <c r="CF17" s="258">
        <v>3689</v>
      </c>
      <c r="CG17" s="258">
        <v>6015</v>
      </c>
      <c r="CH17" s="258">
        <v>1297</v>
      </c>
      <c r="CI17" s="258">
        <v>0</v>
      </c>
      <c r="CJ17" s="258">
        <f>SUM(CG17:CI17)</f>
        <v>7312</v>
      </c>
      <c r="CK17" s="258">
        <v>0</v>
      </c>
      <c r="CL17" s="258">
        <v>0</v>
      </c>
      <c r="CM17" s="258">
        <f t="shared" si="4"/>
        <v>7312</v>
      </c>
      <c r="CN17" s="251">
        <f t="shared" si="5"/>
        <v>6.731488406881077</v>
      </c>
      <c r="CO17" s="251">
        <f t="shared" si="5"/>
        <v>2.6985743380855398</v>
      </c>
      <c r="CP17" s="251">
        <f t="shared" si="5"/>
        <v>0</v>
      </c>
      <c r="CQ17" s="251">
        <f t="shared" si="5"/>
        <v>0</v>
      </c>
      <c r="CR17" s="251">
        <f t="shared" si="5"/>
        <v>4.1562759767248547</v>
      </c>
      <c r="CS17" s="251">
        <f t="shared" si="5"/>
        <v>12.567463377023902</v>
      </c>
      <c r="CT17" s="251" t="e">
        <f t="shared" si="6"/>
        <v>#DIV/0!</v>
      </c>
      <c r="CU17" s="251">
        <f t="shared" si="6"/>
        <v>73.140043763676147</v>
      </c>
      <c r="CV17" s="251" t="e">
        <f t="shared" si="6"/>
        <v>#DIV/0!</v>
      </c>
      <c r="CW17" s="251" t="e">
        <f t="shared" si="6"/>
        <v>#DIV/0!</v>
      </c>
      <c r="CX17" s="251">
        <f t="shared" si="7"/>
        <v>5.6482494529540483</v>
      </c>
      <c r="CY17" s="259">
        <v>383</v>
      </c>
      <c r="CZ17" s="259">
        <v>54</v>
      </c>
      <c r="DA17" s="259"/>
      <c r="DB17" s="259"/>
      <c r="DC17" s="259">
        <v>264</v>
      </c>
      <c r="DD17" s="259">
        <v>173</v>
      </c>
      <c r="DE17" s="259">
        <v>0</v>
      </c>
      <c r="DF17" s="259">
        <f>SUM(DC17:DE17)</f>
        <v>437</v>
      </c>
      <c r="DG17" s="259">
        <v>0</v>
      </c>
      <c r="DH17" s="259">
        <v>0</v>
      </c>
      <c r="DI17" s="259">
        <v>437</v>
      </c>
      <c r="DJ17" s="259">
        <v>5557</v>
      </c>
      <c r="DK17" s="259">
        <v>2543</v>
      </c>
      <c r="DL17" s="259">
        <v>3992</v>
      </c>
      <c r="DM17" s="259">
        <v>4108</v>
      </c>
      <c r="DN17" s="259">
        <v>6608</v>
      </c>
      <c r="DO17" s="259">
        <v>1492</v>
      </c>
      <c r="DP17" s="259">
        <v>0</v>
      </c>
      <c r="DQ17" s="259">
        <f>SUM(DN17:DP17)</f>
        <v>8100</v>
      </c>
      <c r="DR17" s="259">
        <v>0</v>
      </c>
      <c r="DS17" s="259">
        <v>0</v>
      </c>
      <c r="DT17" s="259">
        <f t="shared" si="8"/>
        <v>8100</v>
      </c>
      <c r="DU17" s="253">
        <f t="shared" si="9"/>
        <v>6.8922080259132628</v>
      </c>
      <c r="DV17" s="253">
        <f t="shared" si="9"/>
        <v>2.1234762092017299</v>
      </c>
      <c r="DW17" s="253">
        <f t="shared" si="9"/>
        <v>0</v>
      </c>
      <c r="DX17" s="253">
        <f t="shared" si="9"/>
        <v>0</v>
      </c>
      <c r="DY17" s="253">
        <f t="shared" si="9"/>
        <v>3.9951573849878934</v>
      </c>
      <c r="DZ17" s="253">
        <f t="shared" si="9"/>
        <v>11.595174262734584</v>
      </c>
      <c r="EA17" s="253" t="e">
        <f t="shared" si="9"/>
        <v>#DIV/0!</v>
      </c>
      <c r="EB17" s="253">
        <f t="shared" si="9"/>
        <v>5.3950617283950617</v>
      </c>
      <c r="EC17" s="253" t="e">
        <f t="shared" si="9"/>
        <v>#DIV/0!</v>
      </c>
      <c r="ED17" s="253" t="e">
        <f t="shared" si="9"/>
        <v>#DIV/0!</v>
      </c>
      <c r="EE17" s="253">
        <f t="shared" si="9"/>
        <v>5.3950617283950617</v>
      </c>
      <c r="EF17" s="254"/>
    </row>
    <row r="18" spans="2:136" ht="22.5">
      <c r="B18" s="72">
        <v>14</v>
      </c>
      <c r="C18" s="194" t="s">
        <v>286</v>
      </c>
      <c r="D18" s="256">
        <v>159</v>
      </c>
      <c r="E18" s="256">
        <v>11</v>
      </c>
      <c r="F18" s="256"/>
      <c r="G18" s="256"/>
      <c r="H18" s="256">
        <v>119</v>
      </c>
      <c r="I18" s="256">
        <v>51</v>
      </c>
      <c r="J18" s="256">
        <v>170</v>
      </c>
      <c r="K18" s="256">
        <v>0</v>
      </c>
      <c r="L18" s="256">
        <v>0</v>
      </c>
      <c r="M18" s="256">
        <v>0</v>
      </c>
      <c r="N18" s="246">
        <f t="shared" si="10"/>
        <v>170</v>
      </c>
      <c r="O18" s="256">
        <v>5503</v>
      </c>
      <c r="P18" s="256">
        <v>451</v>
      </c>
      <c r="Q18" s="256">
        <v>3125</v>
      </c>
      <c r="R18" s="256">
        <v>2829</v>
      </c>
      <c r="S18" s="256">
        <v>5007</v>
      </c>
      <c r="T18" s="256">
        <v>947</v>
      </c>
      <c r="U18" s="256">
        <f>SUM(S18:T18)</f>
        <v>5954</v>
      </c>
      <c r="V18" s="256">
        <v>0</v>
      </c>
      <c r="W18" s="256">
        <v>0</v>
      </c>
      <c r="X18" s="256">
        <v>0</v>
      </c>
      <c r="Y18" s="256">
        <f t="shared" si="11"/>
        <v>5954</v>
      </c>
      <c r="Z18" s="247">
        <f t="shared" si="0"/>
        <v>2.8893330910412502</v>
      </c>
      <c r="AA18" s="247">
        <f t="shared" si="12"/>
        <v>2.4390243902439024</v>
      </c>
      <c r="AB18" s="247">
        <f t="shared" si="1"/>
        <v>0</v>
      </c>
      <c r="AC18" s="247">
        <f t="shared" si="1"/>
        <v>0</v>
      </c>
      <c r="AD18" s="247">
        <f t="shared" si="1"/>
        <v>2.3766726582784101</v>
      </c>
      <c r="AE18" s="247">
        <f t="shared" si="1"/>
        <v>5.3854276663146781</v>
      </c>
      <c r="AF18" s="247">
        <f t="shared" si="1"/>
        <v>2.8552233792408463</v>
      </c>
      <c r="AG18" s="247" t="e">
        <f t="shared" si="1"/>
        <v>#DIV/0!</v>
      </c>
      <c r="AH18" s="247" t="e">
        <f t="shared" si="1"/>
        <v>#DIV/0!</v>
      </c>
      <c r="AI18" s="247" t="e">
        <f t="shared" si="1"/>
        <v>#DIV/0!</v>
      </c>
      <c r="AJ18" s="247">
        <f t="shared" si="1"/>
        <v>2.8552233792408463</v>
      </c>
      <c r="AK18" s="257">
        <v>165</v>
      </c>
      <c r="AL18" s="257">
        <v>14</v>
      </c>
      <c r="AM18" s="257"/>
      <c r="AN18" s="257"/>
      <c r="AO18" s="257">
        <v>126</v>
      </c>
      <c r="AP18" s="257">
        <v>53</v>
      </c>
      <c r="AQ18" s="257">
        <f>SUM(AO18:AP18)</f>
        <v>179</v>
      </c>
      <c r="AR18" s="257">
        <v>0</v>
      </c>
      <c r="AS18" s="257">
        <v>0</v>
      </c>
      <c r="AT18" s="257">
        <v>0</v>
      </c>
      <c r="AU18" s="257">
        <v>179</v>
      </c>
      <c r="AV18" s="257">
        <v>5994</v>
      </c>
      <c r="AW18" s="257">
        <v>507</v>
      </c>
      <c r="AX18" s="257">
        <v>3349</v>
      </c>
      <c r="AY18" s="257">
        <v>3152</v>
      </c>
      <c r="AZ18" s="257">
        <v>5454</v>
      </c>
      <c r="BA18" s="257">
        <v>1047</v>
      </c>
      <c r="BB18" s="257">
        <f>SUM(AZ18:BA18)</f>
        <v>6501</v>
      </c>
      <c r="BC18" s="257">
        <v>0</v>
      </c>
      <c r="BD18" s="257">
        <v>0</v>
      </c>
      <c r="BE18" s="257">
        <v>0</v>
      </c>
      <c r="BF18" s="257">
        <f t="shared" si="13"/>
        <v>6501</v>
      </c>
      <c r="BG18" s="249">
        <f t="shared" si="2"/>
        <v>2.7527527527527527</v>
      </c>
      <c r="BH18" s="249">
        <f t="shared" si="2"/>
        <v>2.7613412228796843</v>
      </c>
      <c r="BI18" s="249">
        <f t="shared" si="2"/>
        <v>0</v>
      </c>
      <c r="BJ18" s="249">
        <f t="shared" si="2"/>
        <v>0</v>
      </c>
      <c r="BK18" s="249">
        <f t="shared" si="2"/>
        <v>2.3102310231023102</v>
      </c>
      <c r="BL18" s="249">
        <f t="shared" si="2"/>
        <v>5.0620821394460362</v>
      </c>
      <c r="BM18" s="249">
        <f t="shared" si="2"/>
        <v>2.753422550376865</v>
      </c>
      <c r="BN18" s="249" t="e">
        <f t="shared" si="2"/>
        <v>#DIV/0!</v>
      </c>
      <c r="BO18" s="249" t="e">
        <f t="shared" si="2"/>
        <v>#DIV/0!</v>
      </c>
      <c r="BP18" s="249" t="e">
        <f t="shared" si="2"/>
        <v>#DIV/0!</v>
      </c>
      <c r="BQ18" s="249">
        <f t="shared" si="2"/>
        <v>2.753422550376865</v>
      </c>
      <c r="BR18" s="258">
        <v>168</v>
      </c>
      <c r="BS18" s="258">
        <v>14</v>
      </c>
      <c r="BT18" s="258"/>
      <c r="BU18" s="258"/>
      <c r="BV18" s="258">
        <v>128</v>
      </c>
      <c r="BW18" s="258">
        <v>54</v>
      </c>
      <c r="BX18" s="258">
        <f>SUM(BV18:BW18)</f>
        <v>182</v>
      </c>
      <c r="BY18" s="258">
        <v>0</v>
      </c>
      <c r="BZ18" s="258">
        <v>0</v>
      </c>
      <c r="CA18" s="258">
        <v>0</v>
      </c>
      <c r="CB18" s="258">
        <f t="shared" si="3"/>
        <v>182</v>
      </c>
      <c r="CC18" s="258">
        <v>6262</v>
      </c>
      <c r="CD18" s="258">
        <v>548</v>
      </c>
      <c r="CE18" s="258">
        <v>3488</v>
      </c>
      <c r="CF18" s="258">
        <v>3322</v>
      </c>
      <c r="CG18" s="258">
        <v>5708</v>
      </c>
      <c r="CH18" s="258">
        <v>1102</v>
      </c>
      <c r="CI18" s="258">
        <f>SUM(CG18:CH18)</f>
        <v>6810</v>
      </c>
      <c r="CJ18" s="258">
        <v>0</v>
      </c>
      <c r="CK18" s="258">
        <v>0</v>
      </c>
      <c r="CL18" s="258">
        <v>0</v>
      </c>
      <c r="CM18" s="258">
        <f t="shared" si="4"/>
        <v>6810</v>
      </c>
      <c r="CN18" s="251">
        <f t="shared" si="5"/>
        <v>2.6828489300542957</v>
      </c>
      <c r="CO18" s="251">
        <f t="shared" si="5"/>
        <v>2.5547445255474455</v>
      </c>
      <c r="CP18" s="251">
        <f t="shared" si="5"/>
        <v>0</v>
      </c>
      <c r="CQ18" s="251">
        <f t="shared" si="5"/>
        <v>0</v>
      </c>
      <c r="CR18" s="251">
        <f t="shared" si="5"/>
        <v>2.2424667133847231</v>
      </c>
      <c r="CS18" s="251">
        <f t="shared" si="5"/>
        <v>4.900181488203267</v>
      </c>
      <c r="CT18" s="251">
        <f t="shared" si="6"/>
        <v>2.672540381791483</v>
      </c>
      <c r="CU18" s="251" t="e">
        <f t="shared" si="6"/>
        <v>#DIV/0!</v>
      </c>
      <c r="CV18" s="251" t="e">
        <f t="shared" si="6"/>
        <v>#DIV/0!</v>
      </c>
      <c r="CW18" s="251" t="e">
        <f t="shared" si="6"/>
        <v>#DIV/0!</v>
      </c>
      <c r="CX18" s="251">
        <f t="shared" si="7"/>
        <v>2.672540381791483</v>
      </c>
      <c r="CY18" s="259">
        <v>172</v>
      </c>
      <c r="CZ18" s="259">
        <v>16</v>
      </c>
      <c r="DA18" s="259"/>
      <c r="DB18" s="259"/>
      <c r="DC18" s="259">
        <v>133</v>
      </c>
      <c r="DD18" s="259">
        <v>55</v>
      </c>
      <c r="DE18" s="259">
        <f>SUM(DC18:DD18)</f>
        <v>188</v>
      </c>
      <c r="DF18" s="259">
        <v>0</v>
      </c>
      <c r="DG18" s="259">
        <v>0</v>
      </c>
      <c r="DH18" s="259">
        <v>0</v>
      </c>
      <c r="DI18" s="259">
        <v>188</v>
      </c>
      <c r="DJ18" s="259">
        <v>6819</v>
      </c>
      <c r="DK18" s="259">
        <v>692</v>
      </c>
      <c r="DL18" s="259">
        <v>3851</v>
      </c>
      <c r="DM18" s="259">
        <v>3660</v>
      </c>
      <c r="DN18" s="259">
        <v>6184</v>
      </c>
      <c r="DO18" s="259">
        <v>1327</v>
      </c>
      <c r="DP18" s="259">
        <f>SUM(DN18:DO18)</f>
        <v>7511</v>
      </c>
      <c r="DQ18" s="259">
        <v>0</v>
      </c>
      <c r="DR18" s="259">
        <v>0</v>
      </c>
      <c r="DS18" s="259">
        <v>0</v>
      </c>
      <c r="DT18" s="259">
        <f t="shared" si="8"/>
        <v>7511</v>
      </c>
      <c r="DU18" s="253">
        <f t="shared" si="9"/>
        <v>2.5223639829887081</v>
      </c>
      <c r="DV18" s="253">
        <f t="shared" si="9"/>
        <v>2.3121387283236992</v>
      </c>
      <c r="DW18" s="253">
        <f t="shared" si="9"/>
        <v>0</v>
      </c>
      <c r="DX18" s="253">
        <f t="shared" si="9"/>
        <v>0</v>
      </c>
      <c r="DY18" s="253">
        <f t="shared" si="9"/>
        <v>2.1507115135834409</v>
      </c>
      <c r="DZ18" s="253">
        <f t="shared" si="9"/>
        <v>4.1446872645064055</v>
      </c>
      <c r="EA18" s="253">
        <f t="shared" si="9"/>
        <v>2.5029956064438821</v>
      </c>
      <c r="EB18" s="253" t="e">
        <f t="shared" si="9"/>
        <v>#DIV/0!</v>
      </c>
      <c r="EC18" s="253" t="e">
        <f t="shared" si="9"/>
        <v>#DIV/0!</v>
      </c>
      <c r="ED18" s="253" t="e">
        <f t="shared" si="9"/>
        <v>#DIV/0!</v>
      </c>
      <c r="EE18" s="253">
        <f t="shared" si="9"/>
        <v>2.5029956064438821</v>
      </c>
      <c r="EF18" s="254"/>
    </row>
    <row r="19" spans="2:136" ht="22.5">
      <c r="B19" s="72">
        <v>15</v>
      </c>
      <c r="C19" s="194" t="s">
        <v>287</v>
      </c>
      <c r="D19" s="256">
        <v>655</v>
      </c>
      <c r="E19" s="256">
        <v>9</v>
      </c>
      <c r="F19" s="256"/>
      <c r="G19" s="256"/>
      <c r="H19" s="256">
        <v>450</v>
      </c>
      <c r="I19" s="256">
        <v>214</v>
      </c>
      <c r="J19" s="256">
        <v>664</v>
      </c>
      <c r="K19" s="256">
        <v>0</v>
      </c>
      <c r="L19" s="256">
        <v>0</v>
      </c>
      <c r="M19" s="256">
        <v>0</v>
      </c>
      <c r="N19" s="246">
        <f t="shared" si="10"/>
        <v>664</v>
      </c>
      <c r="O19" s="256">
        <v>15619</v>
      </c>
      <c r="P19" s="256">
        <v>498</v>
      </c>
      <c r="Q19" s="256">
        <v>8168</v>
      </c>
      <c r="R19" s="256">
        <v>7949</v>
      </c>
      <c r="S19" s="256">
        <v>13964</v>
      </c>
      <c r="T19" s="256">
        <v>2153</v>
      </c>
      <c r="U19" s="256">
        <f>SUM(S19:T19)</f>
        <v>16117</v>
      </c>
      <c r="V19" s="256">
        <v>0</v>
      </c>
      <c r="W19" s="256">
        <v>0</v>
      </c>
      <c r="X19" s="256">
        <v>0</v>
      </c>
      <c r="Y19" s="256">
        <f t="shared" si="11"/>
        <v>16117</v>
      </c>
      <c r="Z19" s="247">
        <f t="shared" si="0"/>
        <v>4.1936103463730072</v>
      </c>
      <c r="AA19" s="247">
        <f t="shared" si="12"/>
        <v>1.8072289156626504</v>
      </c>
      <c r="AB19" s="247">
        <f t="shared" si="1"/>
        <v>0</v>
      </c>
      <c r="AC19" s="247">
        <f t="shared" si="1"/>
        <v>0</v>
      </c>
      <c r="AD19" s="247">
        <f t="shared" si="1"/>
        <v>3.2225723288456027</v>
      </c>
      <c r="AE19" s="247">
        <f t="shared" si="1"/>
        <v>9.9396191360891777</v>
      </c>
      <c r="AF19" s="247">
        <f t="shared" si="1"/>
        <v>4.119873425575479</v>
      </c>
      <c r="AG19" s="247" t="e">
        <f t="shared" si="1"/>
        <v>#DIV/0!</v>
      </c>
      <c r="AH19" s="247" t="e">
        <f t="shared" si="1"/>
        <v>#DIV/0!</v>
      </c>
      <c r="AI19" s="247" t="e">
        <f t="shared" si="1"/>
        <v>#DIV/0!</v>
      </c>
      <c r="AJ19" s="247">
        <f t="shared" si="1"/>
        <v>4.119873425575479</v>
      </c>
      <c r="AK19" s="257">
        <v>824</v>
      </c>
      <c r="AL19" s="257">
        <v>20</v>
      </c>
      <c r="AM19" s="257"/>
      <c r="AN19" s="257"/>
      <c r="AO19" s="257">
        <v>567</v>
      </c>
      <c r="AP19" s="257">
        <v>277</v>
      </c>
      <c r="AQ19" s="257">
        <f>SUM(AO19:AP19)</f>
        <v>844</v>
      </c>
      <c r="AR19" s="257">
        <v>0</v>
      </c>
      <c r="AS19" s="257">
        <v>0</v>
      </c>
      <c r="AT19" s="257">
        <v>0</v>
      </c>
      <c r="AU19" s="257">
        <v>157</v>
      </c>
      <c r="AV19" s="257">
        <v>16688</v>
      </c>
      <c r="AW19" s="257">
        <v>630</v>
      </c>
      <c r="AX19" s="257">
        <v>8736</v>
      </c>
      <c r="AY19" s="257">
        <v>8582</v>
      </c>
      <c r="AZ19" s="257">
        <v>14904</v>
      </c>
      <c r="BA19" s="257">
        <v>2414</v>
      </c>
      <c r="BB19" s="257">
        <f>SUM(AZ19:BA19)</f>
        <v>17318</v>
      </c>
      <c r="BC19" s="257">
        <v>0</v>
      </c>
      <c r="BD19" s="257">
        <v>0</v>
      </c>
      <c r="BE19" s="257">
        <v>0</v>
      </c>
      <c r="BF19" s="257">
        <f t="shared" si="13"/>
        <v>17318</v>
      </c>
      <c r="BG19" s="249">
        <f t="shared" si="2"/>
        <v>4.9376797698945349</v>
      </c>
      <c r="BH19" s="249">
        <f t="shared" si="2"/>
        <v>3.1746031746031744</v>
      </c>
      <c r="BI19" s="249">
        <f t="shared" si="2"/>
        <v>0</v>
      </c>
      <c r="BJ19" s="249">
        <f t="shared" si="2"/>
        <v>0</v>
      </c>
      <c r="BK19" s="249">
        <f t="shared" si="2"/>
        <v>3.804347826086957</v>
      </c>
      <c r="BL19" s="249">
        <f t="shared" si="2"/>
        <v>11.474730737365368</v>
      </c>
      <c r="BM19" s="249">
        <f t="shared" si="2"/>
        <v>4.8735419794433534</v>
      </c>
      <c r="BN19" s="249" t="e">
        <f t="shared" si="2"/>
        <v>#DIV/0!</v>
      </c>
      <c r="BO19" s="249" t="e">
        <f t="shared" si="2"/>
        <v>#DIV/0!</v>
      </c>
      <c r="BP19" s="249" t="e">
        <f t="shared" si="2"/>
        <v>#DIV/0!</v>
      </c>
      <c r="BQ19" s="249">
        <f t="shared" si="2"/>
        <v>0.90657119759787497</v>
      </c>
      <c r="BR19" s="258">
        <v>923</v>
      </c>
      <c r="BS19" s="258">
        <v>24</v>
      </c>
      <c r="BT19" s="258"/>
      <c r="BU19" s="258"/>
      <c r="BV19" s="258">
        <v>640</v>
      </c>
      <c r="BW19" s="258">
        <v>307</v>
      </c>
      <c r="BX19" s="258">
        <f>SUM(BV19:BW19)</f>
        <v>947</v>
      </c>
      <c r="BY19" s="258">
        <v>0</v>
      </c>
      <c r="BZ19" s="258">
        <v>0</v>
      </c>
      <c r="CA19" s="258">
        <v>0</v>
      </c>
      <c r="CB19" s="258">
        <f t="shared" si="3"/>
        <v>947</v>
      </c>
      <c r="CC19" s="258">
        <v>17190</v>
      </c>
      <c r="CD19" s="258">
        <v>717</v>
      </c>
      <c r="CE19" s="258">
        <v>9008</v>
      </c>
      <c r="CF19" s="258">
        <v>8899</v>
      </c>
      <c r="CG19" s="258">
        <v>15359</v>
      </c>
      <c r="CH19" s="258">
        <v>2548</v>
      </c>
      <c r="CI19" s="258">
        <f>SUM(CG19:CH19)</f>
        <v>17907</v>
      </c>
      <c r="CJ19" s="258">
        <v>0</v>
      </c>
      <c r="CK19" s="258">
        <v>0</v>
      </c>
      <c r="CL19" s="258">
        <v>0</v>
      </c>
      <c r="CM19" s="258">
        <v>17907</v>
      </c>
      <c r="CN19" s="251">
        <f t="shared" si="5"/>
        <v>5.3694008144269922</v>
      </c>
      <c r="CO19" s="251">
        <f t="shared" si="5"/>
        <v>3.3472803347280333</v>
      </c>
      <c r="CP19" s="251">
        <f t="shared" si="5"/>
        <v>0</v>
      </c>
      <c r="CQ19" s="251">
        <f t="shared" si="5"/>
        <v>0</v>
      </c>
      <c r="CR19" s="251">
        <f t="shared" si="5"/>
        <v>4.1669379516895626</v>
      </c>
      <c r="CS19" s="251">
        <f t="shared" si="5"/>
        <v>12.048665620094191</v>
      </c>
      <c r="CT19" s="251">
        <f t="shared" si="6"/>
        <v>5.288434690344558</v>
      </c>
      <c r="CU19" s="251" t="e">
        <f t="shared" si="6"/>
        <v>#DIV/0!</v>
      </c>
      <c r="CV19" s="251" t="e">
        <f t="shared" si="6"/>
        <v>#DIV/0!</v>
      </c>
      <c r="CW19" s="251" t="e">
        <f t="shared" si="6"/>
        <v>#DIV/0!</v>
      </c>
      <c r="CX19" s="251">
        <f t="shared" si="7"/>
        <v>5.288434690344558</v>
      </c>
      <c r="CY19" s="259">
        <v>973</v>
      </c>
      <c r="CZ19" s="259">
        <v>25</v>
      </c>
      <c r="DA19" s="259"/>
      <c r="DB19" s="259"/>
      <c r="DC19" s="259">
        <v>671</v>
      </c>
      <c r="DD19" s="259">
        <v>327</v>
      </c>
      <c r="DE19" s="259">
        <f>SUM(DC19:DD19)</f>
        <v>998</v>
      </c>
      <c r="DF19" s="259">
        <v>0</v>
      </c>
      <c r="DG19" s="259">
        <v>0</v>
      </c>
      <c r="DH19" s="259">
        <v>0</v>
      </c>
      <c r="DI19" s="259">
        <v>998</v>
      </c>
      <c r="DJ19" s="259">
        <v>17888</v>
      </c>
      <c r="DK19" s="259">
        <v>1032</v>
      </c>
      <c r="DL19" s="259">
        <v>9550</v>
      </c>
      <c r="DM19" s="259">
        <v>9370</v>
      </c>
      <c r="DN19" s="259">
        <v>16062</v>
      </c>
      <c r="DO19" s="259">
        <v>2858</v>
      </c>
      <c r="DP19" s="259">
        <f>SUM(DN19:DO19)</f>
        <v>18920</v>
      </c>
      <c r="DQ19" s="259">
        <v>0</v>
      </c>
      <c r="DR19" s="259">
        <v>0</v>
      </c>
      <c r="DS19" s="259">
        <v>0</v>
      </c>
      <c r="DT19" s="259">
        <f t="shared" si="8"/>
        <v>18920</v>
      </c>
      <c r="DU19" s="253">
        <f t="shared" si="9"/>
        <v>5.4394007155635062</v>
      </c>
      <c r="DV19" s="253">
        <f t="shared" si="9"/>
        <v>2.4224806201550391</v>
      </c>
      <c r="DW19" s="253">
        <f t="shared" si="9"/>
        <v>0</v>
      </c>
      <c r="DX19" s="253">
        <f t="shared" si="9"/>
        <v>0</v>
      </c>
      <c r="DY19" s="253">
        <f t="shared" si="9"/>
        <v>4.1775619474536176</v>
      </c>
      <c r="DZ19" s="253">
        <f t="shared" si="9"/>
        <v>11.441567529741077</v>
      </c>
      <c r="EA19" s="253">
        <f t="shared" si="9"/>
        <v>5.2748414376321353</v>
      </c>
      <c r="EB19" s="253" t="e">
        <f t="shared" si="9"/>
        <v>#DIV/0!</v>
      </c>
      <c r="EC19" s="253" t="e">
        <f t="shared" si="9"/>
        <v>#DIV/0!</v>
      </c>
      <c r="ED19" s="253" t="e">
        <f t="shared" si="9"/>
        <v>#DIV/0!</v>
      </c>
      <c r="EE19" s="253">
        <f t="shared" si="9"/>
        <v>5.2748414376321353</v>
      </c>
      <c r="EF19" s="254"/>
    </row>
    <row r="20" spans="2:136" ht="22.5">
      <c r="B20" s="72">
        <v>16</v>
      </c>
      <c r="C20" s="194" t="s">
        <v>288</v>
      </c>
      <c r="D20" s="256">
        <v>1028</v>
      </c>
      <c r="E20" s="256">
        <v>7</v>
      </c>
      <c r="F20" s="256"/>
      <c r="G20" s="256"/>
      <c r="H20" s="256">
        <v>615</v>
      </c>
      <c r="I20" s="256">
        <v>420</v>
      </c>
      <c r="J20" s="256">
        <v>1035</v>
      </c>
      <c r="K20" s="256">
        <v>0</v>
      </c>
      <c r="L20" s="256">
        <v>0</v>
      </c>
      <c r="M20" s="256">
        <v>0</v>
      </c>
      <c r="N20" s="246">
        <f t="shared" si="10"/>
        <v>1035</v>
      </c>
      <c r="O20" s="256">
        <v>20183</v>
      </c>
      <c r="P20" s="256">
        <v>99</v>
      </c>
      <c r="Q20" s="256">
        <v>10558</v>
      </c>
      <c r="R20" s="256">
        <v>9723</v>
      </c>
      <c r="S20" s="256">
        <v>16835</v>
      </c>
      <c r="T20" s="256">
        <v>3447</v>
      </c>
      <c r="U20" s="256">
        <f>SUM(S20:T20)</f>
        <v>20282</v>
      </c>
      <c r="V20" s="256">
        <v>0</v>
      </c>
      <c r="W20" s="256">
        <v>0</v>
      </c>
      <c r="X20" s="256">
        <v>0</v>
      </c>
      <c r="Y20" s="256">
        <f t="shared" si="11"/>
        <v>20282</v>
      </c>
      <c r="Z20" s="247">
        <f t="shared" si="0"/>
        <v>5.0933954317990384</v>
      </c>
      <c r="AA20" s="247">
        <f t="shared" si="12"/>
        <v>7.0707070707070701</v>
      </c>
      <c r="AB20" s="247">
        <f t="shared" si="1"/>
        <v>0</v>
      </c>
      <c r="AC20" s="247">
        <f t="shared" si="1"/>
        <v>0</v>
      </c>
      <c r="AD20" s="247">
        <f t="shared" si="1"/>
        <v>3.6531036531036531</v>
      </c>
      <c r="AE20" s="247">
        <f t="shared" si="1"/>
        <v>12.184508268059181</v>
      </c>
      <c r="AF20" s="247">
        <f t="shared" si="1"/>
        <v>5.1030470367813825</v>
      </c>
      <c r="AG20" s="247" t="e">
        <f t="shared" si="1"/>
        <v>#DIV/0!</v>
      </c>
      <c r="AH20" s="247" t="e">
        <f t="shared" si="1"/>
        <v>#DIV/0!</v>
      </c>
      <c r="AI20" s="247" t="e">
        <f t="shared" si="1"/>
        <v>#DIV/0!</v>
      </c>
      <c r="AJ20" s="247">
        <f t="shared" si="1"/>
        <v>5.1030470367813825</v>
      </c>
      <c r="AK20" s="257">
        <v>1246</v>
      </c>
      <c r="AL20" s="257">
        <v>8</v>
      </c>
      <c r="AM20" s="257"/>
      <c r="AN20" s="257"/>
      <c r="AO20" s="257">
        <v>732</v>
      </c>
      <c r="AP20" s="257">
        <v>522</v>
      </c>
      <c r="AQ20" s="257">
        <f>SUM(AO20:AP20)</f>
        <v>1254</v>
      </c>
      <c r="AR20" s="257">
        <v>0</v>
      </c>
      <c r="AS20" s="257">
        <v>0</v>
      </c>
      <c r="AT20" s="257">
        <v>0</v>
      </c>
      <c r="AU20" s="257">
        <v>1254</v>
      </c>
      <c r="AV20" s="257">
        <v>21740</v>
      </c>
      <c r="AW20" s="257">
        <v>118</v>
      </c>
      <c r="AX20" s="257">
        <v>11310</v>
      </c>
      <c r="AY20" s="257">
        <v>10548</v>
      </c>
      <c r="AZ20" s="257">
        <v>18082</v>
      </c>
      <c r="BA20" s="257">
        <v>3776</v>
      </c>
      <c r="BB20" s="257">
        <f>SUM(AZ20:BA20)</f>
        <v>21858</v>
      </c>
      <c r="BC20" s="257">
        <v>0</v>
      </c>
      <c r="BD20" s="257">
        <v>0</v>
      </c>
      <c r="BE20" s="257">
        <v>0</v>
      </c>
      <c r="BF20" s="257">
        <f t="shared" si="13"/>
        <v>21858</v>
      </c>
      <c r="BG20" s="249">
        <f t="shared" si="2"/>
        <v>5.7313707451701932</v>
      </c>
      <c r="BH20" s="249">
        <f t="shared" si="2"/>
        <v>6.7796610169491522</v>
      </c>
      <c r="BI20" s="249">
        <f t="shared" si="2"/>
        <v>0</v>
      </c>
      <c r="BJ20" s="249">
        <f t="shared" si="2"/>
        <v>0</v>
      </c>
      <c r="BK20" s="249">
        <f t="shared" si="2"/>
        <v>4.0482247538989045</v>
      </c>
      <c r="BL20" s="249">
        <f t="shared" si="2"/>
        <v>13.824152542372881</v>
      </c>
      <c r="BM20" s="249">
        <f t="shared" si="2"/>
        <v>5.7370299203952788</v>
      </c>
      <c r="BN20" s="249" t="e">
        <f t="shared" si="2"/>
        <v>#DIV/0!</v>
      </c>
      <c r="BO20" s="249" t="e">
        <f t="shared" si="2"/>
        <v>#DIV/0!</v>
      </c>
      <c r="BP20" s="249" t="e">
        <f t="shared" si="2"/>
        <v>#DIV/0!</v>
      </c>
      <c r="BQ20" s="249">
        <f t="shared" si="2"/>
        <v>5.7370299203952788</v>
      </c>
      <c r="BR20" s="258">
        <v>1412</v>
      </c>
      <c r="BS20" s="258">
        <v>10</v>
      </c>
      <c r="BT20" s="258"/>
      <c r="BU20" s="258"/>
      <c r="BV20" s="258">
        <v>820</v>
      </c>
      <c r="BW20" s="258">
        <v>602</v>
      </c>
      <c r="BX20" s="258">
        <f>SUM(BV20:BW20)</f>
        <v>1422</v>
      </c>
      <c r="BY20" s="258">
        <v>0</v>
      </c>
      <c r="BZ20" s="258">
        <v>0</v>
      </c>
      <c r="CA20" s="258">
        <v>0</v>
      </c>
      <c r="CB20" s="258">
        <f t="shared" si="3"/>
        <v>1422</v>
      </c>
      <c r="CC20" s="258">
        <v>22874</v>
      </c>
      <c r="CD20" s="258">
        <v>136</v>
      </c>
      <c r="CE20" s="258">
        <v>11822</v>
      </c>
      <c r="CF20" s="258">
        <v>11188</v>
      </c>
      <c r="CG20" s="258">
        <v>19022</v>
      </c>
      <c r="CH20" s="258">
        <v>3988</v>
      </c>
      <c r="CI20" s="258">
        <f>SUM(CG20:CH20)</f>
        <v>23010</v>
      </c>
      <c r="CJ20" s="258">
        <v>0</v>
      </c>
      <c r="CK20" s="258">
        <v>0</v>
      </c>
      <c r="CL20" s="258">
        <v>0</v>
      </c>
      <c r="CM20" s="258">
        <f t="shared" si="4"/>
        <v>23010</v>
      </c>
      <c r="CN20" s="251">
        <f t="shared" si="5"/>
        <v>6.1729474512547</v>
      </c>
      <c r="CO20" s="251">
        <f t="shared" si="5"/>
        <v>7.3529411764705888</v>
      </c>
      <c r="CP20" s="251">
        <f t="shared" si="5"/>
        <v>0</v>
      </c>
      <c r="CQ20" s="251">
        <f t="shared" si="5"/>
        <v>0</v>
      </c>
      <c r="CR20" s="251">
        <f t="shared" si="5"/>
        <v>4.3107980233413947</v>
      </c>
      <c r="CS20" s="251">
        <f t="shared" si="5"/>
        <v>15.095285857572719</v>
      </c>
      <c r="CT20" s="251">
        <f t="shared" si="6"/>
        <v>6.1799217731421123</v>
      </c>
      <c r="CU20" s="251" t="e">
        <f t="shared" si="6"/>
        <v>#DIV/0!</v>
      </c>
      <c r="CV20" s="251" t="e">
        <f t="shared" si="6"/>
        <v>#DIV/0!</v>
      </c>
      <c r="CW20" s="251" t="e">
        <f t="shared" si="6"/>
        <v>#DIV/0!</v>
      </c>
      <c r="CX20" s="251">
        <f t="shared" si="7"/>
        <v>6.1799217731421123</v>
      </c>
      <c r="CY20" s="259">
        <v>1520</v>
      </c>
      <c r="CZ20" s="259">
        <v>10</v>
      </c>
      <c r="DA20" s="259"/>
      <c r="DB20" s="259"/>
      <c r="DC20" s="259">
        <v>876</v>
      </c>
      <c r="DD20" s="259">
        <v>654</v>
      </c>
      <c r="DE20" s="259">
        <f>SUM(DC20:DD20)</f>
        <v>1530</v>
      </c>
      <c r="DF20" s="259">
        <v>0</v>
      </c>
      <c r="DG20" s="259">
        <v>0</v>
      </c>
      <c r="DH20" s="259">
        <v>0</v>
      </c>
      <c r="DI20" s="259">
        <v>1530</v>
      </c>
      <c r="DJ20" s="259">
        <v>2203</v>
      </c>
      <c r="DK20" s="259">
        <v>265</v>
      </c>
      <c r="DL20" s="259">
        <v>12596</v>
      </c>
      <c r="DM20" s="259">
        <v>12022</v>
      </c>
      <c r="DN20" s="259">
        <v>20173</v>
      </c>
      <c r="DO20" s="259">
        <v>4445</v>
      </c>
      <c r="DP20" s="259">
        <f>SUM(DN20:DO20)</f>
        <v>24618</v>
      </c>
      <c r="DQ20" s="259">
        <v>0</v>
      </c>
      <c r="DR20" s="259">
        <v>0</v>
      </c>
      <c r="DS20" s="259">
        <v>0</v>
      </c>
      <c r="DT20" s="259">
        <f t="shared" si="8"/>
        <v>24618</v>
      </c>
      <c r="DU20" s="253">
        <f t="shared" si="9"/>
        <v>68.996822514752608</v>
      </c>
      <c r="DV20" s="253">
        <f t="shared" si="9"/>
        <v>3.7735849056603774</v>
      </c>
      <c r="DW20" s="253">
        <f t="shared" si="9"/>
        <v>0</v>
      </c>
      <c r="DX20" s="253">
        <f t="shared" si="9"/>
        <v>0</v>
      </c>
      <c r="DY20" s="253">
        <f t="shared" si="9"/>
        <v>4.3424379120606753</v>
      </c>
      <c r="DZ20" s="253">
        <f t="shared" si="9"/>
        <v>14.71316085489314</v>
      </c>
      <c r="EA20" s="253">
        <f t="shared" si="9"/>
        <v>6.214964660004874</v>
      </c>
      <c r="EB20" s="253" t="e">
        <f t="shared" si="9"/>
        <v>#DIV/0!</v>
      </c>
      <c r="EC20" s="253" t="e">
        <f t="shared" si="9"/>
        <v>#DIV/0!</v>
      </c>
      <c r="ED20" s="253" t="e">
        <f t="shared" si="9"/>
        <v>#DIV/0!</v>
      </c>
      <c r="EE20" s="253">
        <f t="shared" si="9"/>
        <v>6.214964660004874</v>
      </c>
      <c r="EF20" s="254"/>
    </row>
    <row r="21" spans="2:136" ht="22.5">
      <c r="B21" s="72">
        <v>17</v>
      </c>
      <c r="C21" s="194" t="s">
        <v>289</v>
      </c>
      <c r="D21" s="256">
        <v>624</v>
      </c>
      <c r="E21" s="256">
        <v>0</v>
      </c>
      <c r="F21" s="256"/>
      <c r="G21" s="256"/>
      <c r="H21" s="256">
        <v>506</v>
      </c>
      <c r="I21" s="256">
        <v>118</v>
      </c>
      <c r="J21" s="256">
        <v>0</v>
      </c>
      <c r="K21" s="256">
        <v>0</v>
      </c>
      <c r="L21" s="256">
        <v>0</v>
      </c>
      <c r="M21" s="256">
        <v>624</v>
      </c>
      <c r="N21" s="246">
        <f t="shared" si="10"/>
        <v>624</v>
      </c>
      <c r="O21" s="256">
        <v>7007</v>
      </c>
      <c r="P21" s="256">
        <v>5</v>
      </c>
      <c r="Q21" s="256">
        <v>3957</v>
      </c>
      <c r="R21" s="256">
        <v>3055</v>
      </c>
      <c r="S21" s="256">
        <v>6946</v>
      </c>
      <c r="T21" s="256">
        <v>66</v>
      </c>
      <c r="U21" s="256"/>
      <c r="V21" s="256">
        <v>0</v>
      </c>
      <c r="W21" s="256">
        <v>0</v>
      </c>
      <c r="X21" s="256">
        <f>SUM(S21:W21)</f>
        <v>7012</v>
      </c>
      <c r="Y21" s="256">
        <f t="shared" si="11"/>
        <v>7012</v>
      </c>
      <c r="Z21" s="247">
        <f t="shared" si="0"/>
        <v>8.9053803339517614</v>
      </c>
      <c r="AA21" s="247">
        <f t="shared" si="12"/>
        <v>0</v>
      </c>
      <c r="AB21" s="247">
        <f t="shared" si="1"/>
        <v>0</v>
      </c>
      <c r="AC21" s="247">
        <f t="shared" si="1"/>
        <v>0</v>
      </c>
      <c r="AD21" s="247">
        <f t="shared" si="1"/>
        <v>7.2847682119205297</v>
      </c>
      <c r="AE21" s="247">
        <f t="shared" si="1"/>
        <v>178.78787878787878</v>
      </c>
      <c r="AF21" s="247" t="e">
        <f t="shared" si="1"/>
        <v>#DIV/0!</v>
      </c>
      <c r="AG21" s="247" t="e">
        <f t="shared" si="1"/>
        <v>#DIV/0!</v>
      </c>
      <c r="AH21" s="247" t="e">
        <f t="shared" si="1"/>
        <v>#DIV/0!</v>
      </c>
      <c r="AI21" s="247">
        <f t="shared" si="1"/>
        <v>8.8990302338847691</v>
      </c>
      <c r="AJ21" s="247">
        <f t="shared" si="1"/>
        <v>8.8990302338847691</v>
      </c>
      <c r="AK21" s="257">
        <v>699</v>
      </c>
      <c r="AL21" s="257">
        <v>0</v>
      </c>
      <c r="AM21" s="257"/>
      <c r="AN21" s="257"/>
      <c r="AO21" s="257">
        <v>554</v>
      </c>
      <c r="AP21" s="257">
        <v>145</v>
      </c>
      <c r="AQ21" s="257">
        <v>0</v>
      </c>
      <c r="AR21" s="257">
        <v>0</v>
      </c>
      <c r="AS21" s="257">
        <v>0</v>
      </c>
      <c r="AT21" s="257">
        <f>SUM(AO21:AS21)</f>
        <v>699</v>
      </c>
      <c r="AU21" s="257">
        <v>699</v>
      </c>
      <c r="AV21" s="257">
        <v>7899</v>
      </c>
      <c r="AW21" s="257">
        <v>5</v>
      </c>
      <c r="AX21" s="257">
        <v>4120</v>
      </c>
      <c r="AY21" s="257">
        <v>3784</v>
      </c>
      <c r="AZ21" s="257">
        <v>7236</v>
      </c>
      <c r="BA21" s="257">
        <v>668</v>
      </c>
      <c r="BB21" s="257">
        <v>0</v>
      </c>
      <c r="BC21" s="257">
        <v>0</v>
      </c>
      <c r="BD21" s="257">
        <v>0</v>
      </c>
      <c r="BE21" s="257">
        <f>SUM(AZ21:BD21)</f>
        <v>7904</v>
      </c>
      <c r="BF21" s="257">
        <f t="shared" si="13"/>
        <v>7904</v>
      </c>
      <c r="BG21" s="249">
        <f t="shared" si="2"/>
        <v>8.8492214204329667</v>
      </c>
      <c r="BH21" s="249">
        <f t="shared" si="2"/>
        <v>0</v>
      </c>
      <c r="BI21" s="249">
        <f t="shared" si="2"/>
        <v>0</v>
      </c>
      <c r="BJ21" s="249">
        <f t="shared" si="2"/>
        <v>0</v>
      </c>
      <c r="BK21" s="249">
        <f t="shared" si="2"/>
        <v>7.6561636263128801</v>
      </c>
      <c r="BL21" s="249">
        <f t="shared" si="2"/>
        <v>21.706586826347305</v>
      </c>
      <c r="BM21" s="249" t="e">
        <f t="shared" si="2"/>
        <v>#DIV/0!</v>
      </c>
      <c r="BN21" s="249" t="e">
        <f t="shared" si="2"/>
        <v>#DIV/0!</v>
      </c>
      <c r="BO21" s="249" t="e">
        <f t="shared" si="2"/>
        <v>#DIV/0!</v>
      </c>
      <c r="BP21" s="249">
        <f t="shared" si="2"/>
        <v>8.8436234817813766</v>
      </c>
      <c r="BQ21" s="249">
        <f t="shared" si="2"/>
        <v>8.8436234817813766</v>
      </c>
      <c r="BR21" s="258">
        <v>785</v>
      </c>
      <c r="BS21" s="258">
        <v>0</v>
      </c>
      <c r="BT21" s="258"/>
      <c r="BU21" s="258"/>
      <c r="BV21" s="258">
        <v>620</v>
      </c>
      <c r="BW21" s="258">
        <v>165</v>
      </c>
      <c r="BX21" s="258">
        <v>0</v>
      </c>
      <c r="BY21" s="258">
        <v>0</v>
      </c>
      <c r="BZ21" s="258">
        <v>0</v>
      </c>
      <c r="CA21" s="258">
        <f>SUM(BV21:BZ21)</f>
        <v>785</v>
      </c>
      <c r="CB21" s="258">
        <f t="shared" si="3"/>
        <v>785</v>
      </c>
      <c r="CC21" s="258">
        <v>8033</v>
      </c>
      <c r="CD21" s="258">
        <v>6</v>
      </c>
      <c r="CE21" s="258">
        <v>4186</v>
      </c>
      <c r="CF21" s="258">
        <v>3853</v>
      </c>
      <c r="CG21" s="258">
        <v>7344</v>
      </c>
      <c r="CH21" s="258">
        <v>695</v>
      </c>
      <c r="CI21" s="258">
        <v>0</v>
      </c>
      <c r="CJ21" s="258">
        <v>0</v>
      </c>
      <c r="CK21" s="258">
        <v>0</v>
      </c>
      <c r="CL21" s="258">
        <f>SUM(CG21:CK21)</f>
        <v>8039</v>
      </c>
      <c r="CM21" s="258">
        <f t="shared" si="4"/>
        <v>8039</v>
      </c>
      <c r="CN21" s="251">
        <f t="shared" si="5"/>
        <v>9.7721897174156602</v>
      </c>
      <c r="CO21" s="251">
        <f t="shared" si="5"/>
        <v>0</v>
      </c>
      <c r="CP21" s="251">
        <f t="shared" si="5"/>
        <v>0</v>
      </c>
      <c r="CQ21" s="251">
        <f t="shared" si="5"/>
        <v>0</v>
      </c>
      <c r="CR21" s="251">
        <f t="shared" si="5"/>
        <v>8.4422657952069713</v>
      </c>
      <c r="CS21" s="251">
        <f t="shared" si="5"/>
        <v>23.741007194244602</v>
      </c>
      <c r="CT21" s="251" t="e">
        <f t="shared" si="6"/>
        <v>#DIV/0!</v>
      </c>
      <c r="CU21" s="251" t="e">
        <f t="shared" si="6"/>
        <v>#DIV/0!</v>
      </c>
      <c r="CV21" s="251" t="e">
        <f t="shared" si="6"/>
        <v>#DIV/0!</v>
      </c>
      <c r="CW21" s="251">
        <f t="shared" si="6"/>
        <v>52.071153128498572</v>
      </c>
      <c r="CX21" s="251">
        <f t="shared" si="7"/>
        <v>9.7648961313596221</v>
      </c>
      <c r="CY21" s="260">
        <v>830</v>
      </c>
      <c r="CZ21" s="259">
        <v>0</v>
      </c>
      <c r="DA21" s="259"/>
      <c r="DB21" s="259"/>
      <c r="DC21" s="259">
        <v>651</v>
      </c>
      <c r="DD21" s="259">
        <v>179</v>
      </c>
      <c r="DE21" s="259">
        <v>0</v>
      </c>
      <c r="DF21" s="259">
        <v>0</v>
      </c>
      <c r="DG21" s="259">
        <v>0</v>
      </c>
      <c r="DH21" s="259">
        <f>SUM(DC21:DG21)</f>
        <v>830</v>
      </c>
      <c r="DI21" s="259">
        <v>830</v>
      </c>
      <c r="DJ21" s="259">
        <v>8232</v>
      </c>
      <c r="DK21" s="259">
        <v>11</v>
      </c>
      <c r="DL21" s="259">
        <v>4287</v>
      </c>
      <c r="DM21" s="259">
        <v>3956</v>
      </c>
      <c r="DN21" s="259">
        <v>7502</v>
      </c>
      <c r="DO21" s="259">
        <v>741</v>
      </c>
      <c r="DP21" s="259">
        <v>0</v>
      </c>
      <c r="DQ21" s="259">
        <v>0</v>
      </c>
      <c r="DR21" s="259">
        <v>0</v>
      </c>
      <c r="DS21" s="259">
        <f>SUM(DN21:DR21)</f>
        <v>8243</v>
      </c>
      <c r="DT21" s="259">
        <f t="shared" si="8"/>
        <v>8243</v>
      </c>
      <c r="DU21" s="253">
        <f t="shared" si="9"/>
        <v>10.082604470359573</v>
      </c>
      <c r="DV21" s="253">
        <f t="shared" si="9"/>
        <v>0</v>
      </c>
      <c r="DW21" s="253">
        <f t="shared" si="9"/>
        <v>0</v>
      </c>
      <c r="DX21" s="253">
        <f t="shared" si="9"/>
        <v>0</v>
      </c>
      <c r="DY21" s="253">
        <f t="shared" si="9"/>
        <v>8.677685950413224</v>
      </c>
      <c r="DZ21" s="253">
        <f t="shared" si="9"/>
        <v>24.156545209176787</v>
      </c>
      <c r="EA21" s="253" t="e">
        <f t="shared" si="9"/>
        <v>#DIV/0!</v>
      </c>
      <c r="EB21" s="253" t="e">
        <f t="shared" si="9"/>
        <v>#DIV/0!</v>
      </c>
      <c r="EC21" s="253" t="e">
        <f t="shared" si="9"/>
        <v>#DIV/0!</v>
      </c>
      <c r="ED21" s="253">
        <f t="shared" si="9"/>
        <v>10.069149581463058</v>
      </c>
      <c r="EE21" s="253">
        <f t="shared" si="9"/>
        <v>10.069149581463058</v>
      </c>
      <c r="EF21" s="254"/>
    </row>
    <row r="22" spans="2:136" ht="22.5">
      <c r="B22" s="72">
        <v>18</v>
      </c>
      <c r="C22" s="194" t="s">
        <v>290</v>
      </c>
      <c r="D22" s="256">
        <v>497</v>
      </c>
      <c r="E22" s="256">
        <v>2</v>
      </c>
      <c r="F22" s="256"/>
      <c r="G22" s="256"/>
      <c r="H22" s="256">
        <v>332</v>
      </c>
      <c r="I22" s="256">
        <v>167</v>
      </c>
      <c r="J22" s="256">
        <v>0</v>
      </c>
      <c r="K22" s="256">
        <v>0</v>
      </c>
      <c r="L22" s="256">
        <v>0</v>
      </c>
      <c r="M22" s="256">
        <v>499</v>
      </c>
      <c r="N22" s="246">
        <f t="shared" si="10"/>
        <v>499</v>
      </c>
      <c r="O22" s="256">
        <v>8459</v>
      </c>
      <c r="P22" s="256">
        <v>27</v>
      </c>
      <c r="Q22" s="256">
        <v>4668</v>
      </c>
      <c r="R22" s="256">
        <v>3818</v>
      </c>
      <c r="S22" s="256">
        <v>7491</v>
      </c>
      <c r="T22" s="256">
        <v>995</v>
      </c>
      <c r="U22" s="256"/>
      <c r="V22" s="256">
        <v>0</v>
      </c>
      <c r="W22" s="256">
        <v>0</v>
      </c>
      <c r="X22" s="256">
        <f>SUM(S22:W22)</f>
        <v>8486</v>
      </c>
      <c r="Y22" s="256">
        <f t="shared" si="11"/>
        <v>8486</v>
      </c>
      <c r="Z22" s="247">
        <f t="shared" si="0"/>
        <v>5.8753989833313636</v>
      </c>
      <c r="AA22" s="247">
        <f t="shared" si="12"/>
        <v>7.4074074074074066</v>
      </c>
      <c r="AB22" s="247">
        <f t="shared" si="1"/>
        <v>0</v>
      </c>
      <c r="AC22" s="247">
        <f t="shared" si="1"/>
        <v>0</v>
      </c>
      <c r="AD22" s="247">
        <f t="shared" si="1"/>
        <v>4.4319850487251369</v>
      </c>
      <c r="AE22" s="247">
        <f t="shared" si="1"/>
        <v>16.78391959798995</v>
      </c>
      <c r="AF22" s="247" t="e">
        <f t="shared" si="1"/>
        <v>#DIV/0!</v>
      </c>
      <c r="AG22" s="247" t="e">
        <f t="shared" si="1"/>
        <v>#DIV/0!</v>
      </c>
      <c r="AH22" s="247" t="e">
        <f t="shared" si="1"/>
        <v>#DIV/0!</v>
      </c>
      <c r="AI22" s="247">
        <f t="shared" si="1"/>
        <v>5.8802733914683003</v>
      </c>
      <c r="AJ22" s="247">
        <f t="shared" si="1"/>
        <v>5.8802733914683003</v>
      </c>
      <c r="AK22" s="257">
        <v>747</v>
      </c>
      <c r="AL22" s="257">
        <v>4</v>
      </c>
      <c r="AM22" s="257"/>
      <c r="AN22" s="257"/>
      <c r="AO22" s="257">
        <v>484</v>
      </c>
      <c r="AP22" s="257">
        <v>267</v>
      </c>
      <c r="AQ22" s="257">
        <v>0</v>
      </c>
      <c r="AR22" s="257">
        <v>0</v>
      </c>
      <c r="AS22" s="257">
        <v>0</v>
      </c>
      <c r="AT22" s="257">
        <f>SUM(AO22:AS22)</f>
        <v>751</v>
      </c>
      <c r="AU22" s="257">
        <v>751</v>
      </c>
      <c r="AV22" s="257">
        <v>8957</v>
      </c>
      <c r="AW22" s="257">
        <v>39</v>
      </c>
      <c r="AX22" s="257">
        <v>4905</v>
      </c>
      <c r="AY22" s="257">
        <v>4091</v>
      </c>
      <c r="AZ22" s="257">
        <v>7913</v>
      </c>
      <c r="BA22" s="257">
        <v>1083</v>
      </c>
      <c r="BB22" s="257">
        <v>0</v>
      </c>
      <c r="BC22" s="257">
        <v>0</v>
      </c>
      <c r="BD22" s="257">
        <v>0</v>
      </c>
      <c r="BE22" s="257">
        <f>SUM(AZ22:BD22)</f>
        <v>8996</v>
      </c>
      <c r="BF22" s="257">
        <f t="shared" si="13"/>
        <v>8996</v>
      </c>
      <c r="BG22" s="249">
        <f t="shared" si="2"/>
        <v>8.3398459305571055</v>
      </c>
      <c r="BH22" s="249">
        <f t="shared" si="2"/>
        <v>10.256410256410255</v>
      </c>
      <c r="BI22" s="249">
        <f t="shared" si="2"/>
        <v>0</v>
      </c>
      <c r="BJ22" s="249">
        <f t="shared" si="2"/>
        <v>0</v>
      </c>
      <c r="BK22" s="249">
        <f t="shared" si="2"/>
        <v>6.1165171237204596</v>
      </c>
      <c r="BL22" s="249">
        <f t="shared" si="2"/>
        <v>24.653739612188367</v>
      </c>
      <c r="BM22" s="249" t="e">
        <f t="shared" si="2"/>
        <v>#DIV/0!</v>
      </c>
      <c r="BN22" s="249" t="e">
        <f t="shared" si="2"/>
        <v>#DIV/0!</v>
      </c>
      <c r="BO22" s="249" t="e">
        <f t="shared" si="2"/>
        <v>#DIV/0!</v>
      </c>
      <c r="BP22" s="249">
        <f t="shared" si="2"/>
        <v>8.3481547354379728</v>
      </c>
      <c r="BQ22" s="249">
        <f t="shared" si="2"/>
        <v>8.3481547354379728</v>
      </c>
      <c r="BR22" s="258">
        <v>872</v>
      </c>
      <c r="BS22" s="258">
        <v>5</v>
      </c>
      <c r="BT22" s="258"/>
      <c r="BU22" s="258"/>
      <c r="BV22" s="258">
        <v>562</v>
      </c>
      <c r="BW22" s="258">
        <v>315</v>
      </c>
      <c r="BX22" s="258">
        <v>0</v>
      </c>
      <c r="BY22" s="258">
        <v>0</v>
      </c>
      <c r="BZ22" s="258">
        <v>0</v>
      </c>
      <c r="CA22" s="258">
        <f>SUM(BV22:BZ22)</f>
        <v>877</v>
      </c>
      <c r="CB22" s="258">
        <f t="shared" si="3"/>
        <v>877</v>
      </c>
      <c r="CC22" s="258">
        <v>9237</v>
      </c>
      <c r="CD22" s="258">
        <v>49</v>
      </c>
      <c r="CE22" s="258">
        <v>5030</v>
      </c>
      <c r="CF22" s="258">
        <v>4256</v>
      </c>
      <c r="CG22" s="258">
        <v>8150</v>
      </c>
      <c r="CH22" s="258">
        <v>1136</v>
      </c>
      <c r="CI22" s="258">
        <v>0</v>
      </c>
      <c r="CJ22" s="258">
        <v>0</v>
      </c>
      <c r="CK22" s="258">
        <v>0</v>
      </c>
      <c r="CL22" s="258">
        <f>SUM(CG22:CK22)</f>
        <v>9286</v>
      </c>
      <c r="CM22" s="258">
        <f t="shared" si="4"/>
        <v>9286</v>
      </c>
      <c r="CN22" s="251">
        <f t="shared" si="5"/>
        <v>9.4402944679008343</v>
      </c>
      <c r="CO22" s="251">
        <f t="shared" si="5"/>
        <v>10.204081632653061</v>
      </c>
      <c r="CP22" s="251">
        <f t="shared" si="5"/>
        <v>0</v>
      </c>
      <c r="CQ22" s="251">
        <f t="shared" si="5"/>
        <v>0</v>
      </c>
      <c r="CR22" s="251">
        <f t="shared" si="5"/>
        <v>6.8957055214723919</v>
      </c>
      <c r="CS22" s="251">
        <f t="shared" si="5"/>
        <v>27.72887323943662</v>
      </c>
      <c r="CT22" s="251" t="e">
        <f t="shared" si="6"/>
        <v>#DIV/0!</v>
      </c>
      <c r="CU22" s="251" t="e">
        <f t="shared" si="6"/>
        <v>#DIV/0!</v>
      </c>
      <c r="CV22" s="251" t="e">
        <f t="shared" si="6"/>
        <v>#DIV/0!</v>
      </c>
      <c r="CW22" s="251">
        <f t="shared" si="6"/>
        <v>54.167564074951535</v>
      </c>
      <c r="CX22" s="251">
        <f t="shared" si="7"/>
        <v>9.444324790006462</v>
      </c>
      <c r="CY22" s="261">
        <v>1008</v>
      </c>
      <c r="CZ22" s="259">
        <v>7</v>
      </c>
      <c r="DA22" s="259"/>
      <c r="DB22" s="259"/>
      <c r="DC22" s="259">
        <v>654</v>
      </c>
      <c r="DD22" s="259">
        <v>361</v>
      </c>
      <c r="DE22" s="259">
        <v>0</v>
      </c>
      <c r="DF22" s="259">
        <v>0</v>
      </c>
      <c r="DG22" s="259">
        <v>0</v>
      </c>
      <c r="DH22" s="259">
        <f>SUM(DC22:DG22)</f>
        <v>1015</v>
      </c>
      <c r="DI22" s="259">
        <v>1015</v>
      </c>
      <c r="DJ22" s="259">
        <v>9615</v>
      </c>
      <c r="DK22" s="259">
        <v>95</v>
      </c>
      <c r="DL22" s="259">
        <v>5288</v>
      </c>
      <c r="DM22" s="259">
        <v>4492</v>
      </c>
      <c r="DN22" s="259">
        <v>8429</v>
      </c>
      <c r="DO22" s="259">
        <v>1281</v>
      </c>
      <c r="DP22" s="259">
        <v>0</v>
      </c>
      <c r="DQ22" s="259">
        <v>0</v>
      </c>
      <c r="DR22" s="259">
        <v>0</v>
      </c>
      <c r="DS22" s="259">
        <f>SUM(DN22:DR22)</f>
        <v>9710</v>
      </c>
      <c r="DT22" s="259">
        <f t="shared" si="8"/>
        <v>9710</v>
      </c>
      <c r="DU22" s="253">
        <f t="shared" si="9"/>
        <v>10.483619344773791</v>
      </c>
      <c r="DV22" s="253">
        <f t="shared" si="9"/>
        <v>7.3684210526315779</v>
      </c>
      <c r="DW22" s="253">
        <f t="shared" si="9"/>
        <v>0</v>
      </c>
      <c r="DX22" s="253">
        <f t="shared" si="9"/>
        <v>0</v>
      </c>
      <c r="DY22" s="253">
        <f t="shared" si="9"/>
        <v>7.7589275121603993</v>
      </c>
      <c r="DZ22" s="253">
        <f t="shared" si="9"/>
        <v>28.18110850897736</v>
      </c>
      <c r="EA22" s="253" t="e">
        <f t="shared" si="9"/>
        <v>#DIV/0!</v>
      </c>
      <c r="EB22" s="253" t="e">
        <f t="shared" si="9"/>
        <v>#DIV/0!</v>
      </c>
      <c r="EC22" s="253" t="e">
        <f t="shared" si="9"/>
        <v>#DIV/0!</v>
      </c>
      <c r="ED22" s="253">
        <f t="shared" si="9"/>
        <v>10.453141091658084</v>
      </c>
      <c r="EE22" s="253">
        <f t="shared" si="9"/>
        <v>10.453141091658084</v>
      </c>
      <c r="EF22" s="254"/>
    </row>
    <row r="23" spans="2:136" ht="22.5">
      <c r="B23" s="72">
        <v>19</v>
      </c>
      <c r="C23" s="194" t="s">
        <v>291</v>
      </c>
      <c r="D23" s="256">
        <v>982</v>
      </c>
      <c r="E23" s="256">
        <v>1</v>
      </c>
      <c r="F23" s="256"/>
      <c r="G23" s="256"/>
      <c r="H23" s="256">
        <v>609</v>
      </c>
      <c r="I23" s="256">
        <v>374</v>
      </c>
      <c r="J23" s="256">
        <v>983</v>
      </c>
      <c r="K23" s="256">
        <v>0</v>
      </c>
      <c r="L23" s="256">
        <v>0</v>
      </c>
      <c r="M23" s="256">
        <v>0</v>
      </c>
      <c r="N23" s="246">
        <f t="shared" si="10"/>
        <v>983</v>
      </c>
      <c r="O23" s="256">
        <v>21027</v>
      </c>
      <c r="P23" s="256">
        <v>26</v>
      </c>
      <c r="Q23" s="256">
        <v>10947</v>
      </c>
      <c r="R23" s="256">
        <v>10106</v>
      </c>
      <c r="S23" s="256">
        <v>17185</v>
      </c>
      <c r="T23" s="256">
        <v>3868</v>
      </c>
      <c r="U23" s="256">
        <f>SUM(S23:T23)</f>
        <v>21053</v>
      </c>
      <c r="V23" s="256">
        <v>0</v>
      </c>
      <c r="W23" s="256">
        <v>0</v>
      </c>
      <c r="X23" s="256">
        <v>0</v>
      </c>
      <c r="Y23" s="256">
        <f t="shared" si="11"/>
        <v>21053</v>
      </c>
      <c r="Z23" s="247">
        <f t="shared" si="0"/>
        <v>4.6701859513958244</v>
      </c>
      <c r="AA23" s="247">
        <f t="shared" si="12"/>
        <v>3.8461538461538463</v>
      </c>
      <c r="AB23" s="247">
        <f t="shared" si="1"/>
        <v>0</v>
      </c>
      <c r="AC23" s="247">
        <f t="shared" si="1"/>
        <v>0</v>
      </c>
      <c r="AD23" s="247">
        <f t="shared" si="1"/>
        <v>3.5437881873727086</v>
      </c>
      <c r="AE23" s="247">
        <f t="shared" si="1"/>
        <v>9.6690796277145807</v>
      </c>
      <c r="AF23" s="247">
        <f t="shared" si="1"/>
        <v>4.6691682895549329</v>
      </c>
      <c r="AG23" s="247" t="e">
        <f t="shared" si="1"/>
        <v>#DIV/0!</v>
      </c>
      <c r="AH23" s="247" t="e">
        <f t="shared" si="1"/>
        <v>#DIV/0!</v>
      </c>
      <c r="AI23" s="247" t="e">
        <f t="shared" si="1"/>
        <v>#DIV/0!</v>
      </c>
      <c r="AJ23" s="247">
        <f t="shared" si="1"/>
        <v>4.6691682895549329</v>
      </c>
      <c r="AK23" s="257">
        <v>1047</v>
      </c>
      <c r="AL23" s="257">
        <v>1</v>
      </c>
      <c r="AM23" s="257"/>
      <c r="AN23" s="257"/>
      <c r="AO23" s="257">
        <v>656</v>
      </c>
      <c r="AP23" s="257">
        <v>392</v>
      </c>
      <c r="AQ23" s="257">
        <f>SUM(AO23:AP23)</f>
        <v>1048</v>
      </c>
      <c r="AR23" s="257">
        <v>0</v>
      </c>
      <c r="AS23" s="257">
        <v>0</v>
      </c>
      <c r="AT23" s="257">
        <v>0</v>
      </c>
      <c r="AU23" s="257">
        <v>1048</v>
      </c>
      <c r="AV23" s="257">
        <v>22365</v>
      </c>
      <c r="AW23" s="257">
        <v>5</v>
      </c>
      <c r="AX23" s="257">
        <v>11587</v>
      </c>
      <c r="AY23" s="257">
        <v>10783</v>
      </c>
      <c r="AZ23" s="257">
        <v>18245</v>
      </c>
      <c r="BA23" s="257">
        <v>4125</v>
      </c>
      <c r="BB23" s="257">
        <f>SUM(AZ23:BA23)</f>
        <v>22370</v>
      </c>
      <c r="BC23" s="257">
        <v>0</v>
      </c>
      <c r="BD23" s="257">
        <v>0</v>
      </c>
      <c r="BE23" s="257">
        <v>0</v>
      </c>
      <c r="BF23" s="257">
        <f t="shared" si="13"/>
        <v>22370</v>
      </c>
      <c r="BG23" s="249">
        <f t="shared" si="2"/>
        <v>4.6814218645204564</v>
      </c>
      <c r="BH23" s="249">
        <f t="shared" si="2"/>
        <v>20</v>
      </c>
      <c r="BI23" s="249">
        <f t="shared" si="2"/>
        <v>0</v>
      </c>
      <c r="BJ23" s="249">
        <f t="shared" si="2"/>
        <v>0</v>
      </c>
      <c r="BK23" s="249">
        <f t="shared" si="2"/>
        <v>3.5955056179775284</v>
      </c>
      <c r="BL23" s="249">
        <f t="shared" si="2"/>
        <v>9.5030303030303038</v>
      </c>
      <c r="BM23" s="249">
        <f t="shared" si="2"/>
        <v>4.6848457755923114</v>
      </c>
      <c r="BN23" s="249" t="e">
        <f t="shared" si="2"/>
        <v>#DIV/0!</v>
      </c>
      <c r="BO23" s="249" t="e">
        <f t="shared" si="2"/>
        <v>#DIV/0!</v>
      </c>
      <c r="BP23" s="249" t="e">
        <f t="shared" si="2"/>
        <v>#DIV/0!</v>
      </c>
      <c r="BQ23" s="249">
        <f t="shared" si="2"/>
        <v>4.6848457755923114</v>
      </c>
      <c r="BR23" s="258">
        <v>1080</v>
      </c>
      <c r="BS23" s="258">
        <v>1</v>
      </c>
      <c r="BT23" s="258"/>
      <c r="BU23" s="258"/>
      <c r="BV23" s="258">
        <v>678</v>
      </c>
      <c r="BW23" s="258">
        <v>403</v>
      </c>
      <c r="BX23" s="258">
        <f>SUM(BV23:BW23)</f>
        <v>1081</v>
      </c>
      <c r="BY23" s="258">
        <v>0</v>
      </c>
      <c r="BZ23" s="258">
        <v>0</v>
      </c>
      <c r="CA23" s="258">
        <v>0</v>
      </c>
      <c r="CB23" s="258">
        <f t="shared" si="3"/>
        <v>1081</v>
      </c>
      <c r="CC23" s="258">
        <v>23038</v>
      </c>
      <c r="CD23" s="258">
        <v>50</v>
      </c>
      <c r="CE23" s="258">
        <v>11904</v>
      </c>
      <c r="CF23" s="258">
        <v>11184</v>
      </c>
      <c r="CG23" s="258">
        <v>18810</v>
      </c>
      <c r="CH23" s="258">
        <v>4278</v>
      </c>
      <c r="CI23" s="258">
        <f>SUM(CG23:CH23)</f>
        <v>23088</v>
      </c>
      <c r="CJ23" s="258">
        <v>0</v>
      </c>
      <c r="CK23" s="258">
        <v>0</v>
      </c>
      <c r="CL23" s="258">
        <v>0</v>
      </c>
      <c r="CM23" s="258">
        <v>23088</v>
      </c>
      <c r="CN23" s="251">
        <f t="shared" si="5"/>
        <v>4.6879069363660042</v>
      </c>
      <c r="CO23" s="251">
        <f t="shared" si="5"/>
        <v>2</v>
      </c>
      <c r="CP23" s="251">
        <f t="shared" si="5"/>
        <v>0</v>
      </c>
      <c r="CQ23" s="251">
        <f t="shared" si="5"/>
        <v>0</v>
      </c>
      <c r="CR23" s="251">
        <f t="shared" si="5"/>
        <v>3.6044657097288679</v>
      </c>
      <c r="CS23" s="251">
        <f t="shared" si="5"/>
        <v>9.4202898550724647</v>
      </c>
      <c r="CT23" s="251">
        <f t="shared" si="6"/>
        <v>4.6820859320859318</v>
      </c>
      <c r="CU23" s="251" t="e">
        <f t="shared" si="6"/>
        <v>#DIV/0!</v>
      </c>
      <c r="CV23" s="251" t="e">
        <f t="shared" si="6"/>
        <v>#DIV/0!</v>
      </c>
      <c r="CW23" s="251" t="e">
        <f t="shared" si="6"/>
        <v>#DIV/0!</v>
      </c>
      <c r="CX23" s="251">
        <f t="shared" si="7"/>
        <v>4.6820859320859318</v>
      </c>
      <c r="CY23" s="261">
        <v>1118</v>
      </c>
      <c r="CZ23" s="259">
        <v>1</v>
      </c>
      <c r="DA23" s="259"/>
      <c r="DB23" s="259"/>
      <c r="DC23" s="259">
        <v>701</v>
      </c>
      <c r="DD23" s="259">
        <v>418</v>
      </c>
      <c r="DE23" s="259">
        <f>SUM(DC23:DD23)</f>
        <v>1119</v>
      </c>
      <c r="DF23" s="259">
        <v>0</v>
      </c>
      <c r="DG23" s="259">
        <v>0</v>
      </c>
      <c r="DH23" s="259">
        <v>0</v>
      </c>
      <c r="DI23" s="259">
        <v>1119</v>
      </c>
      <c r="DJ23" s="259">
        <v>24185</v>
      </c>
      <c r="DK23" s="259">
        <v>97</v>
      </c>
      <c r="DL23" s="259">
        <v>12483</v>
      </c>
      <c r="DM23" s="259">
        <v>11799</v>
      </c>
      <c r="DN23" s="259">
        <v>19540</v>
      </c>
      <c r="DO23" s="259">
        <v>4742</v>
      </c>
      <c r="DP23" s="259">
        <f>SUM(DN23:DO23)</f>
        <v>24282</v>
      </c>
      <c r="DQ23" s="259">
        <v>0</v>
      </c>
      <c r="DR23" s="259">
        <v>0</v>
      </c>
      <c r="DS23" s="259">
        <v>0</v>
      </c>
      <c r="DT23" s="259">
        <f t="shared" si="8"/>
        <v>24282</v>
      </c>
      <c r="DU23" s="253">
        <f t="shared" si="9"/>
        <v>4.622700020673971</v>
      </c>
      <c r="DV23" s="253">
        <f t="shared" si="9"/>
        <v>1.0309278350515463</v>
      </c>
      <c r="DW23" s="253">
        <f t="shared" si="9"/>
        <v>0</v>
      </c>
      <c r="DX23" s="253">
        <f t="shared" si="9"/>
        <v>0</v>
      </c>
      <c r="DY23" s="253">
        <f t="shared" si="9"/>
        <v>3.5875127942681675</v>
      </c>
      <c r="DZ23" s="253">
        <f t="shared" si="9"/>
        <v>8.8148460565162381</v>
      </c>
      <c r="EA23" s="253">
        <f t="shared" si="9"/>
        <v>4.6083518655794418</v>
      </c>
      <c r="EB23" s="253" t="e">
        <f t="shared" si="9"/>
        <v>#DIV/0!</v>
      </c>
      <c r="EC23" s="253" t="e">
        <f t="shared" si="9"/>
        <v>#DIV/0!</v>
      </c>
      <c r="ED23" s="253" t="e">
        <f t="shared" si="9"/>
        <v>#DIV/0!</v>
      </c>
      <c r="EE23" s="253">
        <f t="shared" si="9"/>
        <v>4.6083518655794418</v>
      </c>
      <c r="EF23" s="254"/>
    </row>
    <row r="24" spans="2:136" ht="22.5">
      <c r="B24" s="439" t="s">
        <v>292</v>
      </c>
      <c r="C24" s="439"/>
      <c r="D24" s="262">
        <f>SUM(D5:D23)</f>
        <v>11606</v>
      </c>
      <c r="E24" s="262">
        <f t="shared" ref="E24:Y24" si="14">SUM(E5:E23)</f>
        <v>294</v>
      </c>
      <c r="F24" s="262">
        <f t="shared" si="14"/>
        <v>0</v>
      </c>
      <c r="G24" s="262">
        <f t="shared" si="14"/>
        <v>0</v>
      </c>
      <c r="H24" s="262">
        <f t="shared" si="14"/>
        <v>8053</v>
      </c>
      <c r="I24" s="262">
        <f t="shared" si="14"/>
        <v>3847</v>
      </c>
      <c r="J24" s="262">
        <f t="shared" si="14"/>
        <v>8487</v>
      </c>
      <c r="K24" s="262">
        <f t="shared" si="14"/>
        <v>970</v>
      </c>
      <c r="L24" s="262">
        <f t="shared" si="14"/>
        <v>0</v>
      </c>
      <c r="M24" s="262">
        <f t="shared" si="14"/>
        <v>2443</v>
      </c>
      <c r="N24" s="262">
        <f t="shared" si="14"/>
        <v>11900</v>
      </c>
      <c r="O24" s="262">
        <f t="shared" si="14"/>
        <v>247007</v>
      </c>
      <c r="P24" s="262">
        <f t="shared" si="14"/>
        <v>10550</v>
      </c>
      <c r="Q24" s="262">
        <f t="shared" si="14"/>
        <v>133545</v>
      </c>
      <c r="R24" s="262">
        <f t="shared" si="14"/>
        <v>124011</v>
      </c>
      <c r="S24" s="262">
        <f t="shared" si="14"/>
        <v>219148</v>
      </c>
      <c r="T24" s="262">
        <f t="shared" si="14"/>
        <v>38409</v>
      </c>
      <c r="U24" s="262">
        <f t="shared" si="14"/>
        <v>187101</v>
      </c>
      <c r="V24" s="262">
        <f t="shared" si="14"/>
        <v>21157</v>
      </c>
      <c r="W24" s="262">
        <f t="shared" si="14"/>
        <v>0</v>
      </c>
      <c r="X24" s="262">
        <f t="shared" si="14"/>
        <v>49299</v>
      </c>
      <c r="Y24" s="262">
        <f t="shared" si="14"/>
        <v>257557</v>
      </c>
      <c r="Z24" s="263">
        <f t="shared" si="0"/>
        <v>4.6986522649155686</v>
      </c>
      <c r="AA24" s="263">
        <f t="shared" si="12"/>
        <v>2.7867298578199051</v>
      </c>
      <c r="AB24" s="263">
        <f t="shared" si="1"/>
        <v>0</v>
      </c>
      <c r="AC24" s="263">
        <f t="shared" si="1"/>
        <v>0</v>
      </c>
      <c r="AD24" s="263">
        <f t="shared" si="1"/>
        <v>3.6746856005986825</v>
      </c>
      <c r="AE24" s="263">
        <f t="shared" si="1"/>
        <v>10.015881694394544</v>
      </c>
      <c r="AF24" s="263">
        <f t="shared" si="1"/>
        <v>4.536052720188561</v>
      </c>
      <c r="AG24" s="263">
        <f t="shared" si="1"/>
        <v>4.5847709977785129</v>
      </c>
      <c r="AH24" s="263" t="e">
        <f t="shared" si="1"/>
        <v>#DIV/0!</v>
      </c>
      <c r="AI24" s="263">
        <f t="shared" si="1"/>
        <v>4.9554757702996008</v>
      </c>
      <c r="AJ24" s="263">
        <f t="shared" si="1"/>
        <v>4.6203364692087581</v>
      </c>
      <c r="AK24" s="262">
        <f>SUM(AK5:AK23)</f>
        <v>13947</v>
      </c>
      <c r="AL24" s="262">
        <f t="shared" ref="AL24:BF24" si="15">SUM(AL5:AL23)</f>
        <v>389</v>
      </c>
      <c r="AM24" s="262">
        <f t="shared" si="15"/>
        <v>0</v>
      </c>
      <c r="AN24" s="262">
        <f t="shared" si="15"/>
        <v>0</v>
      </c>
      <c r="AO24" s="262">
        <f t="shared" si="15"/>
        <v>9543</v>
      </c>
      <c r="AP24" s="262">
        <f t="shared" si="15"/>
        <v>4794</v>
      </c>
      <c r="AQ24" s="262">
        <f t="shared" si="15"/>
        <v>9662</v>
      </c>
      <c r="AR24" s="262">
        <f t="shared" si="15"/>
        <v>1257</v>
      </c>
      <c r="AS24" s="262">
        <f t="shared" si="15"/>
        <v>0</v>
      </c>
      <c r="AT24" s="262">
        <f t="shared" si="15"/>
        <v>3418</v>
      </c>
      <c r="AU24" s="262">
        <f t="shared" si="15"/>
        <v>13650</v>
      </c>
      <c r="AV24" s="262">
        <f t="shared" si="15"/>
        <v>263477</v>
      </c>
      <c r="AW24" s="262">
        <f t="shared" si="15"/>
        <v>12365</v>
      </c>
      <c r="AX24" s="262">
        <f t="shared" si="15"/>
        <v>141927</v>
      </c>
      <c r="AY24" s="262">
        <f t="shared" si="15"/>
        <v>133920</v>
      </c>
      <c r="AZ24" s="262">
        <f t="shared" si="15"/>
        <v>233609</v>
      </c>
      <c r="BA24" s="262">
        <f t="shared" si="15"/>
        <v>42236</v>
      </c>
      <c r="BB24" s="262">
        <f t="shared" si="15"/>
        <v>206642</v>
      </c>
      <c r="BC24" s="262">
        <f t="shared" si="15"/>
        <v>21379</v>
      </c>
      <c r="BD24" s="262">
        <f t="shared" si="15"/>
        <v>0</v>
      </c>
      <c r="BE24" s="262">
        <f t="shared" si="15"/>
        <v>47824</v>
      </c>
      <c r="BF24" s="262">
        <f t="shared" si="15"/>
        <v>275845</v>
      </c>
      <c r="BG24" s="263">
        <f t="shared" si="2"/>
        <v>5.2934411732333375</v>
      </c>
      <c r="BH24" s="263">
        <f t="shared" si="2"/>
        <v>3.1459765467044076</v>
      </c>
      <c r="BI24" s="263">
        <f t="shared" si="2"/>
        <v>0</v>
      </c>
      <c r="BJ24" s="263">
        <f t="shared" si="2"/>
        <v>0</v>
      </c>
      <c r="BK24" s="263">
        <f t="shared" si="2"/>
        <v>4.0850309705533601</v>
      </c>
      <c r="BL24" s="263">
        <f t="shared" si="2"/>
        <v>11.350506676768633</v>
      </c>
      <c r="BM24" s="263">
        <f t="shared" si="2"/>
        <v>4.6757193600526517</v>
      </c>
      <c r="BN24" s="263">
        <f t="shared" si="2"/>
        <v>5.8796014780859727</v>
      </c>
      <c r="BO24" s="263" t="e">
        <f t="shared" si="2"/>
        <v>#DIV/0!</v>
      </c>
      <c r="BP24" s="263">
        <f t="shared" si="2"/>
        <v>7.1470391435262624</v>
      </c>
      <c r="BQ24" s="263">
        <f t="shared" si="2"/>
        <v>4.9484311841795217</v>
      </c>
      <c r="BR24" s="262">
        <f>SUM(BR5:BR23)</f>
        <v>15544</v>
      </c>
      <c r="BS24" s="262">
        <f t="shared" ref="BS24:CM24" si="16">SUM(BS5:BS23)</f>
        <v>487</v>
      </c>
      <c r="BT24" s="262">
        <f t="shared" si="16"/>
        <v>0</v>
      </c>
      <c r="BU24" s="262">
        <f t="shared" si="16"/>
        <v>0</v>
      </c>
      <c r="BV24" s="262">
        <f t="shared" si="16"/>
        <v>10551</v>
      </c>
      <c r="BW24" s="262">
        <f t="shared" si="16"/>
        <v>5480</v>
      </c>
      <c r="BX24" s="262">
        <f t="shared" si="16"/>
        <v>10836</v>
      </c>
      <c r="BY24" s="262">
        <f t="shared" ca="1" si="16"/>
        <v>15544</v>
      </c>
      <c r="BZ24" s="262">
        <f t="shared" si="16"/>
        <v>0</v>
      </c>
      <c r="CA24" s="262">
        <f t="shared" si="16"/>
        <v>3806</v>
      </c>
      <c r="CB24" s="262">
        <f t="shared" si="16"/>
        <v>16031</v>
      </c>
      <c r="CC24" s="262">
        <f t="shared" si="16"/>
        <v>272370</v>
      </c>
      <c r="CD24" s="262">
        <f t="shared" si="16"/>
        <v>13590</v>
      </c>
      <c r="CE24" s="262">
        <f t="shared" si="16"/>
        <v>146572</v>
      </c>
      <c r="CF24" s="262">
        <f t="shared" si="16"/>
        <v>139388</v>
      </c>
      <c r="CG24" s="262">
        <f t="shared" si="16"/>
        <v>241806</v>
      </c>
      <c r="CH24" s="262">
        <f t="shared" si="16"/>
        <v>44154</v>
      </c>
      <c r="CI24" s="262">
        <f t="shared" si="16"/>
        <v>215129</v>
      </c>
      <c r="CJ24" s="262">
        <f t="shared" si="16"/>
        <v>21851</v>
      </c>
      <c r="CK24" s="262">
        <f t="shared" si="16"/>
        <v>0</v>
      </c>
      <c r="CL24" s="262">
        <f t="shared" si="16"/>
        <v>48980</v>
      </c>
      <c r="CM24" s="262">
        <f t="shared" si="16"/>
        <v>285960</v>
      </c>
      <c r="CN24" s="263">
        <f t="shared" si="5"/>
        <v>5.7069427616844735</v>
      </c>
      <c r="CO24" s="263">
        <f t="shared" si="5"/>
        <v>3.5835172921265639</v>
      </c>
      <c r="CP24" s="263">
        <f t="shared" si="5"/>
        <v>0</v>
      </c>
      <c r="CQ24" s="263">
        <f t="shared" si="5"/>
        <v>0</v>
      </c>
      <c r="CR24" s="263">
        <f t="shared" si="5"/>
        <v>4.363415299868489</v>
      </c>
      <c r="CS24" s="263">
        <f t="shared" si="5"/>
        <v>12.411106581510168</v>
      </c>
      <c r="CT24" s="263">
        <f t="shared" si="6"/>
        <v>7.4518079849764565</v>
      </c>
      <c r="CU24" s="263">
        <f t="shared" si="6"/>
        <v>1246.487574939362</v>
      </c>
      <c r="CV24" s="263" t="e">
        <f t="shared" si="6"/>
        <v>#DIV/0!</v>
      </c>
      <c r="CW24" s="263">
        <f t="shared" si="6"/>
        <v>299.24867292772558</v>
      </c>
      <c r="CX24" s="263">
        <f t="shared" si="7"/>
        <v>5.6060288152189113</v>
      </c>
      <c r="CY24" s="80">
        <f>SUM(CY5:CY23)</f>
        <v>16691</v>
      </c>
      <c r="CZ24" s="80">
        <f t="shared" ref="CZ24:DT24" si="17">SUM(CZ5:CZ23)</f>
        <v>550</v>
      </c>
      <c r="DA24" s="80">
        <f t="shared" si="17"/>
        <v>0</v>
      </c>
      <c r="DB24" s="80">
        <f t="shared" si="17"/>
        <v>0</v>
      </c>
      <c r="DC24" s="80">
        <f t="shared" si="17"/>
        <v>11293</v>
      </c>
      <c r="DD24" s="80">
        <f t="shared" si="17"/>
        <v>5948</v>
      </c>
      <c r="DE24" s="80">
        <f t="shared" si="17"/>
        <v>11597</v>
      </c>
      <c r="DF24" s="80">
        <f t="shared" si="17"/>
        <v>1503</v>
      </c>
      <c r="DG24" s="80">
        <f t="shared" si="17"/>
        <v>0</v>
      </c>
      <c r="DH24" s="80">
        <f t="shared" si="17"/>
        <v>4141</v>
      </c>
      <c r="DI24" s="80">
        <f t="shared" si="17"/>
        <v>17241</v>
      </c>
      <c r="DJ24" s="80">
        <f t="shared" si="17"/>
        <v>262672</v>
      </c>
      <c r="DK24" s="80">
        <f t="shared" si="17"/>
        <v>17874</v>
      </c>
      <c r="DL24" s="80">
        <f t="shared" si="17"/>
        <v>154829</v>
      </c>
      <c r="DM24" s="80">
        <f t="shared" si="17"/>
        <v>133617</v>
      </c>
      <c r="DN24" s="80">
        <f t="shared" si="17"/>
        <v>253418</v>
      </c>
      <c r="DO24" s="80">
        <f t="shared" si="17"/>
        <v>49278</v>
      </c>
      <c r="DP24" s="80">
        <f t="shared" si="17"/>
        <v>221438</v>
      </c>
      <c r="DQ24" s="80">
        <f t="shared" si="17"/>
        <v>26143</v>
      </c>
      <c r="DR24" s="80">
        <f t="shared" si="17"/>
        <v>0</v>
      </c>
      <c r="DS24" s="80">
        <f t="shared" si="17"/>
        <v>55115</v>
      </c>
      <c r="DT24" s="80">
        <f t="shared" si="17"/>
        <v>302696</v>
      </c>
      <c r="DU24" s="264">
        <f t="shared" si="9"/>
        <v>6.3543126027897916</v>
      </c>
      <c r="DV24" s="264">
        <f t="shared" si="9"/>
        <v>3.0770952221103278</v>
      </c>
      <c r="DW24" s="264">
        <f t="shared" si="9"/>
        <v>0</v>
      </c>
      <c r="DX24" s="264">
        <f t="shared" si="9"/>
        <v>0</v>
      </c>
      <c r="DY24" s="264">
        <f t="shared" si="9"/>
        <v>4.4562738242745192</v>
      </c>
      <c r="DZ24" s="264">
        <f t="shared" si="9"/>
        <v>12.070295060676164</v>
      </c>
      <c r="EA24" s="264">
        <f t="shared" si="9"/>
        <v>5.2371318382572101</v>
      </c>
      <c r="EB24" s="264">
        <f t="shared" si="9"/>
        <v>5.7491489117545802</v>
      </c>
      <c r="EC24" s="264" t="e">
        <f t="shared" si="9"/>
        <v>#DIV/0!</v>
      </c>
      <c r="ED24" s="264">
        <f t="shared" si="9"/>
        <v>7.5133811122199035</v>
      </c>
      <c r="EE24" s="264">
        <f t="shared" si="9"/>
        <v>5.6958136215873356</v>
      </c>
      <c r="EF24" s="254"/>
    </row>
    <row r="25" spans="2:136" ht="23.25" thickBot="1">
      <c r="B25" s="439" t="s">
        <v>67</v>
      </c>
      <c r="C25" s="439"/>
      <c r="D25" s="315">
        <v>56790</v>
      </c>
      <c r="E25" s="315">
        <v>3510</v>
      </c>
      <c r="F25" s="22"/>
      <c r="G25" s="22"/>
      <c r="H25" s="48">
        <v>37531</v>
      </c>
      <c r="I25" s="315">
        <v>39634</v>
      </c>
      <c r="J25" s="22" t="s">
        <v>305</v>
      </c>
      <c r="K25" s="22" t="s">
        <v>305</v>
      </c>
      <c r="L25" s="22" t="s">
        <v>305</v>
      </c>
      <c r="M25" s="22" t="s">
        <v>305</v>
      </c>
      <c r="N25" s="22">
        <v>78115</v>
      </c>
      <c r="O25" s="22" t="s">
        <v>305</v>
      </c>
      <c r="P25" s="22" t="s">
        <v>305</v>
      </c>
      <c r="Q25" s="316">
        <v>539768</v>
      </c>
      <c r="R25" s="316">
        <v>521733</v>
      </c>
      <c r="S25" s="22" t="s">
        <v>305</v>
      </c>
      <c r="T25" s="22" t="s">
        <v>305</v>
      </c>
      <c r="U25" s="22">
        <v>808825</v>
      </c>
      <c r="V25" s="316">
        <v>98765</v>
      </c>
      <c r="W25" s="22">
        <v>0</v>
      </c>
      <c r="X25" s="316">
        <v>153911</v>
      </c>
      <c r="Y25" s="316">
        <v>1061501</v>
      </c>
      <c r="Z25" s="317" t="e">
        <f t="shared" si="0"/>
        <v>#VALUE!</v>
      </c>
      <c r="AA25" s="317" t="e">
        <f t="shared" si="12"/>
        <v>#VALUE!</v>
      </c>
      <c r="AB25" s="317">
        <f t="shared" si="12"/>
        <v>0</v>
      </c>
      <c r="AC25" s="317">
        <f t="shared" si="12"/>
        <v>0</v>
      </c>
      <c r="AD25" s="317" t="e">
        <f t="shared" si="12"/>
        <v>#VALUE!</v>
      </c>
      <c r="AE25" s="317" t="e">
        <f t="shared" si="12"/>
        <v>#VALUE!</v>
      </c>
      <c r="AF25" s="317" t="e">
        <f t="shared" si="12"/>
        <v>#VALUE!</v>
      </c>
      <c r="AG25" s="317" t="e">
        <f t="shared" si="12"/>
        <v>#VALUE!</v>
      </c>
      <c r="AH25" s="317" t="e">
        <f t="shared" si="12"/>
        <v>#VALUE!</v>
      </c>
      <c r="AI25" s="317" t="e">
        <f t="shared" si="12"/>
        <v>#VALUE!</v>
      </c>
      <c r="AJ25" s="317">
        <f t="shared" si="12"/>
        <v>7.3589191154789306</v>
      </c>
      <c r="AK25" s="318">
        <v>64615</v>
      </c>
      <c r="AL25" s="318">
        <v>4202</v>
      </c>
      <c r="AM25" s="24" t="s">
        <v>305</v>
      </c>
      <c r="AN25" s="24" t="s">
        <v>305</v>
      </c>
      <c r="AO25" s="318">
        <v>44610</v>
      </c>
      <c r="AP25" s="318">
        <v>21947</v>
      </c>
      <c r="AQ25" s="24" t="s">
        <v>305</v>
      </c>
      <c r="AR25" s="24" t="s">
        <v>305</v>
      </c>
      <c r="AS25" s="24" t="s">
        <v>305</v>
      </c>
      <c r="AT25" s="24" t="s">
        <v>305</v>
      </c>
      <c r="AU25" s="24">
        <v>66557</v>
      </c>
      <c r="AV25" s="24" t="s">
        <v>305</v>
      </c>
      <c r="AW25" s="24" t="s">
        <v>305</v>
      </c>
      <c r="AX25" s="319">
        <v>565222</v>
      </c>
      <c r="AY25" s="319">
        <v>540493</v>
      </c>
      <c r="AZ25" s="24" t="s">
        <v>305</v>
      </c>
      <c r="BA25" s="24" t="s">
        <v>305</v>
      </c>
      <c r="BB25" s="24">
        <v>841283</v>
      </c>
      <c r="BC25" s="319">
        <v>103666</v>
      </c>
      <c r="BD25" s="24">
        <v>0</v>
      </c>
      <c r="BE25" s="319">
        <v>160766</v>
      </c>
      <c r="BF25" s="319">
        <v>1105715</v>
      </c>
      <c r="BG25" s="105" t="e">
        <f t="shared" ref="BG25:BQ25" si="18">AK25/AV25*100</f>
        <v>#VALUE!</v>
      </c>
      <c r="BH25" s="105" t="e">
        <f t="shared" si="18"/>
        <v>#VALUE!</v>
      </c>
      <c r="BI25" s="105" t="e">
        <f t="shared" si="18"/>
        <v>#VALUE!</v>
      </c>
      <c r="BJ25" s="105" t="e">
        <f t="shared" si="18"/>
        <v>#VALUE!</v>
      </c>
      <c r="BK25" s="105" t="e">
        <f t="shared" si="18"/>
        <v>#VALUE!</v>
      </c>
      <c r="BL25" s="105" t="e">
        <f t="shared" si="18"/>
        <v>#VALUE!</v>
      </c>
      <c r="BM25" s="105" t="e">
        <f t="shared" si="18"/>
        <v>#VALUE!</v>
      </c>
      <c r="BN25" s="105" t="e">
        <f t="shared" si="18"/>
        <v>#VALUE!</v>
      </c>
      <c r="BO25" s="105" t="e">
        <f t="shared" si="18"/>
        <v>#VALUE!</v>
      </c>
      <c r="BP25" s="105" t="e">
        <f t="shared" si="18"/>
        <v>#VALUE!</v>
      </c>
      <c r="BQ25" s="105">
        <f t="shared" si="18"/>
        <v>6.019363036587186</v>
      </c>
      <c r="BR25" s="320">
        <v>68972</v>
      </c>
      <c r="BS25" s="320">
        <v>4407</v>
      </c>
      <c r="BT25" s="90" t="s">
        <v>305</v>
      </c>
      <c r="BU25" s="90" t="s">
        <v>305</v>
      </c>
      <c r="BV25" s="320">
        <v>48710</v>
      </c>
      <c r="BW25" s="320">
        <v>24679</v>
      </c>
      <c r="BX25" s="90" t="s">
        <v>305</v>
      </c>
      <c r="BY25" s="90" t="s">
        <v>305</v>
      </c>
      <c r="BZ25" s="90" t="s">
        <v>305</v>
      </c>
      <c r="CA25" s="90" t="s">
        <v>305</v>
      </c>
      <c r="CB25" s="90">
        <v>73389</v>
      </c>
      <c r="CC25" s="90" t="s">
        <v>305</v>
      </c>
      <c r="CD25" s="90" t="s">
        <v>305</v>
      </c>
      <c r="CE25" s="321">
        <v>610864</v>
      </c>
      <c r="CF25" s="321">
        <v>589655</v>
      </c>
      <c r="CG25" s="90" t="s">
        <v>305</v>
      </c>
      <c r="CH25" s="90" t="s">
        <v>305</v>
      </c>
      <c r="CI25" s="90">
        <v>920060</v>
      </c>
      <c r="CJ25" s="321">
        <v>109836</v>
      </c>
      <c r="CK25" s="90">
        <v>0</v>
      </c>
      <c r="CL25" s="321">
        <v>170623</v>
      </c>
      <c r="CM25" s="321">
        <v>1200519</v>
      </c>
      <c r="CN25" s="322" t="e">
        <f t="shared" ref="CN25:CS25" si="19">BR25/CC25*100</f>
        <v>#VALUE!</v>
      </c>
      <c r="CO25" s="322" t="e">
        <f t="shared" si="19"/>
        <v>#VALUE!</v>
      </c>
      <c r="CP25" s="322" t="e">
        <f t="shared" si="19"/>
        <v>#VALUE!</v>
      </c>
      <c r="CQ25" s="322" t="e">
        <f t="shared" si="19"/>
        <v>#VALUE!</v>
      </c>
      <c r="CR25" s="322" t="e">
        <f t="shared" si="19"/>
        <v>#VALUE!</v>
      </c>
      <c r="CS25" s="322" t="e">
        <f t="shared" si="19"/>
        <v>#VALUE!</v>
      </c>
      <c r="CT25" s="322">
        <f t="shared" ref="CT25:CW25" si="20">CB25/CI25*100</f>
        <v>7.9765450079342646</v>
      </c>
      <c r="CU25" s="322" t="e">
        <f t="shared" si="20"/>
        <v>#VALUE!</v>
      </c>
      <c r="CV25" s="322" t="e">
        <f t="shared" si="20"/>
        <v>#VALUE!</v>
      </c>
      <c r="CW25" s="322">
        <f t="shared" si="20"/>
        <v>358.01972770376796</v>
      </c>
      <c r="CX25" s="322">
        <f t="shared" si="7"/>
        <v>6.1131060816196996</v>
      </c>
      <c r="CY25" s="22">
        <v>73345</v>
      </c>
      <c r="CZ25" s="22">
        <v>4770</v>
      </c>
      <c r="DA25" s="22" t="s">
        <v>305</v>
      </c>
      <c r="DB25" s="22" t="s">
        <v>305</v>
      </c>
      <c r="DC25" s="22">
        <v>51241</v>
      </c>
      <c r="DD25" s="22">
        <v>26884</v>
      </c>
      <c r="DE25" s="22" t="s">
        <v>305</v>
      </c>
      <c r="DF25" s="22" t="s">
        <v>305</v>
      </c>
      <c r="DG25" s="31" t="s">
        <v>305</v>
      </c>
      <c r="DH25" s="31" t="s">
        <v>305</v>
      </c>
      <c r="DI25" s="323">
        <v>78115</v>
      </c>
      <c r="DJ25" s="31" t="s">
        <v>305</v>
      </c>
      <c r="DK25" s="31" t="s">
        <v>305</v>
      </c>
      <c r="DL25" s="324">
        <v>713056</v>
      </c>
      <c r="DM25" s="324">
        <v>687416</v>
      </c>
      <c r="DN25" s="31" t="s">
        <v>305</v>
      </c>
      <c r="DO25" s="31" t="s">
        <v>305</v>
      </c>
      <c r="DP25" s="31">
        <v>1087350</v>
      </c>
      <c r="DQ25" s="324">
        <v>126612</v>
      </c>
      <c r="DR25" s="31">
        <v>0</v>
      </c>
      <c r="DS25" s="324">
        <v>186510</v>
      </c>
      <c r="DT25" s="325">
        <v>1400472</v>
      </c>
      <c r="DU25" s="111" t="e">
        <f t="shared" ref="DU25:EE25" si="21">CY25/DJ25*100</f>
        <v>#VALUE!</v>
      </c>
      <c r="DV25" s="111" t="e">
        <f t="shared" si="21"/>
        <v>#VALUE!</v>
      </c>
      <c r="DW25" s="111" t="e">
        <f t="shared" si="21"/>
        <v>#VALUE!</v>
      </c>
      <c r="DX25" s="111" t="e">
        <f t="shared" si="21"/>
        <v>#VALUE!</v>
      </c>
      <c r="DY25" s="111" t="e">
        <f t="shared" si="21"/>
        <v>#VALUE!</v>
      </c>
      <c r="DZ25" s="111" t="e">
        <f t="shared" si="21"/>
        <v>#VALUE!</v>
      </c>
      <c r="EA25" s="111" t="e">
        <f t="shared" si="21"/>
        <v>#VALUE!</v>
      </c>
      <c r="EB25" s="111" t="e">
        <f t="shared" si="21"/>
        <v>#VALUE!</v>
      </c>
      <c r="EC25" s="111" t="e">
        <f t="shared" si="21"/>
        <v>#VALUE!</v>
      </c>
      <c r="ED25" s="111" t="e">
        <f t="shared" si="21"/>
        <v>#VALUE!</v>
      </c>
      <c r="EE25" s="111">
        <f t="shared" si="21"/>
        <v>5.5777623544062287</v>
      </c>
      <c r="EF25" s="254"/>
    </row>
    <row r="26" spans="2:136" ht="22.5">
      <c r="B26" s="439" t="s">
        <v>68</v>
      </c>
      <c r="C26" s="439"/>
      <c r="D26" s="201"/>
      <c r="E26" s="201"/>
      <c r="F26" s="53"/>
      <c r="G26" s="53"/>
      <c r="H26" s="53"/>
      <c r="I26" s="53"/>
      <c r="J26" s="53"/>
      <c r="K26" s="53"/>
      <c r="L26" s="53"/>
      <c r="M26" s="53"/>
      <c r="N26" s="53"/>
      <c r="O26" s="53"/>
      <c r="P26" s="53"/>
      <c r="Q26" s="53"/>
      <c r="R26" s="53"/>
      <c r="S26" s="53"/>
      <c r="T26" s="53"/>
      <c r="U26" s="53"/>
      <c r="V26" s="53"/>
      <c r="W26" s="53"/>
      <c r="X26" s="53"/>
      <c r="Y26" s="53"/>
      <c r="Z26" s="263"/>
      <c r="AA26" s="263"/>
      <c r="AB26" s="263"/>
      <c r="AC26" s="263"/>
      <c r="AD26" s="263"/>
      <c r="AE26" s="263"/>
      <c r="AF26" s="263"/>
      <c r="AG26" s="263"/>
      <c r="AH26" s="263"/>
      <c r="AI26" s="263"/>
      <c r="AJ26" s="263"/>
      <c r="AK26" s="53"/>
      <c r="AL26" s="53"/>
      <c r="AM26" s="53"/>
      <c r="AN26" s="53"/>
      <c r="AO26" s="53"/>
      <c r="AP26" s="53"/>
      <c r="AQ26" s="53"/>
      <c r="AR26" s="53"/>
      <c r="AS26" s="53"/>
      <c r="AT26" s="53"/>
      <c r="AU26" s="53"/>
      <c r="AV26" s="53"/>
      <c r="AW26" s="53"/>
      <c r="AX26" s="53"/>
      <c r="AY26" s="53"/>
      <c r="AZ26" s="53"/>
      <c r="BA26" s="53"/>
      <c r="BB26" s="53"/>
      <c r="BC26" s="53"/>
      <c r="BD26" s="53"/>
      <c r="BE26" s="53"/>
      <c r="BF26" s="53"/>
      <c r="BG26" s="263"/>
      <c r="BH26" s="263"/>
      <c r="BI26" s="263"/>
      <c r="BJ26" s="263"/>
      <c r="BK26" s="263"/>
      <c r="BL26" s="263"/>
      <c r="BM26" s="263"/>
      <c r="BN26" s="263"/>
      <c r="BO26" s="263"/>
      <c r="BP26" s="263"/>
      <c r="BQ26" s="263"/>
      <c r="BR26" s="53"/>
      <c r="BS26" s="53"/>
      <c r="BT26" s="53"/>
      <c r="BU26" s="53"/>
      <c r="BV26" s="53"/>
      <c r="BW26" s="53"/>
      <c r="BX26" s="53"/>
      <c r="BY26" s="53"/>
      <c r="BZ26" s="53"/>
      <c r="CA26" s="53"/>
      <c r="CB26" s="53"/>
      <c r="CC26" s="53"/>
      <c r="CD26" s="53"/>
      <c r="CE26" s="53"/>
      <c r="CF26" s="53"/>
      <c r="CG26" s="53"/>
      <c r="CH26" s="53"/>
      <c r="CI26" s="53"/>
      <c r="CJ26" s="53"/>
      <c r="CK26" s="53"/>
      <c r="CL26" s="53"/>
      <c r="CM26" s="53"/>
      <c r="CN26" s="263"/>
      <c r="CO26" s="263"/>
      <c r="CP26" s="263"/>
      <c r="CQ26" s="263"/>
      <c r="CR26" s="263"/>
      <c r="CS26" s="263"/>
      <c r="CT26" s="263"/>
      <c r="CU26" s="263"/>
      <c r="CV26" s="263"/>
      <c r="CW26" s="263"/>
      <c r="CX26" s="263"/>
      <c r="CY26" s="53"/>
      <c r="CZ26" s="53"/>
      <c r="DA26" s="53"/>
      <c r="DB26" s="53"/>
      <c r="DC26" s="53"/>
      <c r="DD26" s="53"/>
      <c r="DE26" s="53"/>
      <c r="DF26" s="53"/>
      <c r="DG26" s="53"/>
      <c r="DH26" s="53"/>
      <c r="DI26" s="53"/>
      <c r="DJ26" s="53"/>
      <c r="DK26" s="53"/>
      <c r="DL26" s="53"/>
      <c r="DM26" s="53"/>
      <c r="DN26" s="53"/>
      <c r="DO26" s="53"/>
      <c r="DP26" s="53"/>
      <c r="DQ26" s="53"/>
      <c r="DR26" s="53"/>
      <c r="DS26" s="53"/>
      <c r="DT26" s="53"/>
      <c r="DU26" s="264"/>
      <c r="DV26" s="264"/>
      <c r="DW26" s="264"/>
      <c r="DX26" s="264"/>
      <c r="DY26" s="264"/>
      <c r="DZ26" s="264"/>
      <c r="EA26" s="264"/>
      <c r="EB26" s="264"/>
      <c r="EC26" s="264"/>
      <c r="ED26" s="264"/>
      <c r="EE26" s="264"/>
      <c r="EF26" s="254"/>
    </row>
    <row r="27" spans="2:136" ht="21">
      <c r="B27" s="73"/>
      <c r="G27" s="95"/>
      <c r="H27" s="95"/>
      <c r="I27" s="95"/>
      <c r="J27" s="95"/>
      <c r="K27" s="95"/>
      <c r="L27" s="95"/>
      <c r="M27" s="95"/>
    </row>
  </sheetData>
  <mergeCells count="56">
    <mergeCell ref="EE3:EE4"/>
    <mergeCell ref="B24:C24"/>
    <mergeCell ref="B25:C25"/>
    <mergeCell ref="B26:C26"/>
    <mergeCell ref="DN3:DO3"/>
    <mergeCell ref="DP3:DS3"/>
    <mergeCell ref="DT3:DT4"/>
    <mergeCell ref="DU3:DX3"/>
    <mergeCell ref="DY3:DZ3"/>
    <mergeCell ref="EA3:ED3"/>
    <mergeCell ref="CX3:CX4"/>
    <mergeCell ref="CY3:DB3"/>
    <mergeCell ref="DC3:DD3"/>
    <mergeCell ref="DE3:DH3"/>
    <mergeCell ref="DI3:DI4"/>
    <mergeCell ref="DJ3:DM3"/>
    <mergeCell ref="CT3:CW3"/>
    <mergeCell ref="BQ3:BQ4"/>
    <mergeCell ref="BR3:BU3"/>
    <mergeCell ref="BV3:BW3"/>
    <mergeCell ref="BX3:CA3"/>
    <mergeCell ref="CB3:CB4"/>
    <mergeCell ref="CC3:CF3"/>
    <mergeCell ref="CG3:CH3"/>
    <mergeCell ref="CI3:CL3"/>
    <mergeCell ref="CM3:CM4"/>
    <mergeCell ref="CN3:CQ3"/>
    <mergeCell ref="CR3:CS3"/>
    <mergeCell ref="BM3:BP3"/>
    <mergeCell ref="AJ3:AJ4"/>
    <mergeCell ref="AK3:AN3"/>
    <mergeCell ref="AO3:AP3"/>
    <mergeCell ref="AQ3:AT3"/>
    <mergeCell ref="AU3:AU4"/>
    <mergeCell ref="AV3:AY3"/>
    <mergeCell ref="AZ3:BA3"/>
    <mergeCell ref="BB3:BE3"/>
    <mergeCell ref="BF3:BF4"/>
    <mergeCell ref="BG3:BJ3"/>
    <mergeCell ref="BK3:BL3"/>
    <mergeCell ref="AF3:AI3"/>
    <mergeCell ref="B2:B4"/>
    <mergeCell ref="D2:AJ2"/>
    <mergeCell ref="AK2:BQ2"/>
    <mergeCell ref="CY2:EE2"/>
    <mergeCell ref="C3:C4"/>
    <mergeCell ref="D3:G3"/>
    <mergeCell ref="H3:I3"/>
    <mergeCell ref="J3:M3"/>
    <mergeCell ref="N3:N4"/>
    <mergeCell ref="O3:R3"/>
    <mergeCell ref="S3:T3"/>
    <mergeCell ref="U3:X3"/>
    <mergeCell ref="Y3:Y4"/>
    <mergeCell ref="Z3:AC3"/>
    <mergeCell ref="AD3:AE3"/>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راهنما</vt:lpstr>
      <vt:lpstr>تقسیمات کشوری و ساختار شهرستان</vt:lpstr>
      <vt:lpstr>نیروی انسانی و مراکز</vt:lpstr>
      <vt:lpstr>تعریف 12 شاخص</vt:lpstr>
      <vt:lpstr>مرگ کمتر از 5 سال </vt:lpstr>
      <vt:lpstr>نرخ باروری کلی</vt:lpstr>
      <vt:lpstr>زایمان در منزل</vt:lpstr>
      <vt:lpstr>مرگ مادر </vt:lpstr>
      <vt:lpstr>شیوع دیابت</vt:lpstr>
      <vt:lpstr>اثربخشی درمان دیابت </vt:lpstr>
      <vt:lpstr>شیوع اضافه وزن و چاقی</vt:lpstr>
      <vt:lpstr>لاغری کمتر از 5 سال</vt:lpstr>
      <vt:lpstr>میزان بروز سل</vt:lpstr>
      <vt:lpstr>میزان اقدام خودکشی</vt:lpstr>
      <vt:lpstr>میزان فوت ناشی از خودکشی</vt:lpstr>
      <vt:lpstr>نسبت نوازاد با وزن کم تولد</vt:lpstr>
    </vt:vector>
  </TitlesOfParts>
  <Company>health.gov.ir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بتول دکتر ربانی</dc:creator>
  <cp:lastModifiedBy>B176</cp:lastModifiedBy>
  <dcterms:created xsi:type="dcterms:W3CDTF">2023-02-19T06:34:25Z</dcterms:created>
  <dcterms:modified xsi:type="dcterms:W3CDTF">2024-04-07T10:55:20Z</dcterms:modified>
</cp:coreProperties>
</file>